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 AUG.22" sheetId="21" r:id="rId1"/>
    <sheet name="PENS 50% IUL.2022" sheetId="22" r:id="rId2"/>
  </sheets>
  <calcPr calcId="145621"/>
</workbook>
</file>

<file path=xl/calcChain.xml><?xml version="1.0" encoding="utf-8"?>
<calcChain xmlns="http://schemas.openxmlformats.org/spreadsheetml/2006/main">
  <c r="H46" i="21" l="1"/>
  <c r="H22" i="21" l="1"/>
  <c r="H36" i="21" l="1"/>
  <c r="H32" i="22" l="1"/>
  <c r="I36" i="21" l="1"/>
  <c r="J36" i="21"/>
  <c r="I46" i="21"/>
  <c r="J46" i="21"/>
  <c r="I22" i="21" l="1"/>
  <c r="J22" i="21"/>
  <c r="I13" i="21" l="1"/>
  <c r="J13" i="21"/>
  <c r="H13" i="21" l="1"/>
  <c r="I66" i="21" l="1"/>
  <c r="I67" i="21" s="1"/>
  <c r="J66" i="21"/>
  <c r="J67" i="21" s="1"/>
  <c r="I72" i="22"/>
  <c r="I65" i="22"/>
  <c r="I50" i="22"/>
  <c r="I45" i="22"/>
  <c r="I32" i="22"/>
  <c r="I11" i="22"/>
  <c r="J11" i="22"/>
  <c r="H45" i="22" l="1"/>
  <c r="H11" i="22"/>
  <c r="J65" i="22" l="1"/>
  <c r="J73" i="22" s="1"/>
  <c r="H72" i="22"/>
  <c r="H65" i="22"/>
  <c r="H50" i="22"/>
  <c r="H73" i="22" l="1"/>
  <c r="Q22" i="22"/>
  <c r="I73" i="22"/>
  <c r="H66" i="21" l="1"/>
  <c r="P30" i="21" l="1"/>
  <c r="H67" i="21"/>
</calcChain>
</file>

<file path=xl/sharedStrings.xml><?xml version="1.0" encoding="utf-8"?>
<sst xmlns="http://schemas.openxmlformats.org/spreadsheetml/2006/main" count="192" uniqueCount="115">
  <si>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</si>
  <si>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</si>
  <si>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</si>
  <si>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</si>
  <si>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</si>
  <si>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</si>
  <si>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</si>
  <si>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</si>
  <si>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</si>
  <si>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</si>
  <si>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medicament</t>
  </si>
  <si>
    <t>Tip</t>
  </si>
  <si>
    <t>plata factura cesionata</t>
  </si>
  <si>
    <t>PENSIONARI 50%</t>
  </si>
  <si>
    <t>medic.</t>
  </si>
  <si>
    <t>TOTAL MEDIPLUS EXIM</t>
  </si>
  <si>
    <t>TOTAL FARMEXIM</t>
  </si>
  <si>
    <t>UNICE C-V</t>
  </si>
  <si>
    <t xml:space="preserve">TOTAL  </t>
  </si>
  <si>
    <t>CRISFARM</t>
  </si>
  <si>
    <t>TOTAL ALLIANCE HEALTHCARE  ROMANIA</t>
  </si>
  <si>
    <t>MEDIPLUS EXIM SRL</t>
  </si>
  <si>
    <t>Date inregistrare CAS MM</t>
  </si>
  <si>
    <t>Date inreg. CAS MM</t>
  </si>
  <si>
    <t>PHARMAFARM</t>
  </si>
  <si>
    <t xml:space="preserve">ALLIANCE HEALTHCARE </t>
  </si>
  <si>
    <t>MEDIPLUS EXIM</t>
  </si>
  <si>
    <t xml:space="preserve">ALLIANCE  HEALTHCARE </t>
  </si>
  <si>
    <t>PHARMA SA</t>
  </si>
  <si>
    <t>TOTAL PHARMA S 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</si>
  <si>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</si>
  <si>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</si>
  <si>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</si>
  <si>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</si>
  <si>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TOTAL GENERAL</t>
  </si>
  <si>
    <t>FILDAS</t>
  </si>
  <si>
    <t>TRADING</t>
  </si>
  <si>
    <t xml:space="preserve">TOTAL FILDAS TRADING </t>
  </si>
  <si>
    <t>FILDAS TRADING</t>
  </si>
  <si>
    <t>TOTAL FILDAS TRADING</t>
  </si>
  <si>
    <t>TOTAL ALLIANCE HEALTHCARE</t>
  </si>
  <si>
    <t xml:space="preserve">FILDAS </t>
  </si>
  <si>
    <t>TOTAL  MEDIPLUS EXIM</t>
  </si>
  <si>
    <t>GENTIANA</t>
  </si>
  <si>
    <t xml:space="preserve">                                                          TOTAL PHARMAFARM</t>
  </si>
  <si>
    <t>T O TAL ALLIANCE HEALTHCARE</t>
  </si>
  <si>
    <t xml:space="preserve"> HEALTHCARE </t>
  </si>
  <si>
    <t xml:space="preserve">ALLIANCE  </t>
  </si>
  <si>
    <t xml:space="preserve">TOTAL  FARMEXIM                 </t>
  </si>
  <si>
    <t>decontare</t>
  </si>
  <si>
    <t>plata</t>
  </si>
  <si>
    <t>Propus spre</t>
  </si>
  <si>
    <t>valoare factura</t>
  </si>
  <si>
    <t>partiala</t>
  </si>
  <si>
    <t>propus</t>
  </si>
  <si>
    <t>spre decontare</t>
  </si>
  <si>
    <t>PHARMA</t>
  </si>
  <si>
    <t>T O T A L  PHARMA</t>
  </si>
  <si>
    <t>.</t>
  </si>
  <si>
    <t>SEPT.2022</t>
  </si>
  <si>
    <t>LUANA FARM</t>
  </si>
  <si>
    <t>390/12.08.2022</t>
  </si>
  <si>
    <t>9400/08.09.2022</t>
  </si>
  <si>
    <t>SILVER WOOLF</t>
  </si>
  <si>
    <t>637/21.09.2022</t>
  </si>
  <si>
    <t>10136/28.09.2022</t>
  </si>
  <si>
    <t>COMIRO</t>
  </si>
  <si>
    <t>639/21.09.2022</t>
  </si>
  <si>
    <t>10137/28.09.2022</t>
  </si>
  <si>
    <t>SALIX</t>
  </si>
  <si>
    <t>641/21.09.2022</t>
  </si>
  <si>
    <t>10138/28.09.2022</t>
  </si>
  <si>
    <t>644/21.09.2022</t>
  </si>
  <si>
    <t>10140/28.09.2022</t>
  </si>
  <si>
    <t>OCT.2022</t>
  </si>
  <si>
    <t>90/16.09.2022</t>
  </si>
  <si>
    <t>11138/06.10.2022</t>
  </si>
  <si>
    <t>98/03.10.2022</t>
  </si>
  <si>
    <t>11382/13.10.2022</t>
  </si>
  <si>
    <t>589/22.09.2022</t>
  </si>
  <si>
    <t>11248/10.10.2022</t>
  </si>
  <si>
    <t>Unice CV</t>
  </si>
  <si>
    <t>CRISR 2616/31.08.2022</t>
  </si>
  <si>
    <t>GE GEN 0160/31.08.2022</t>
  </si>
  <si>
    <t>GENTIANA 000176/31.08.2022</t>
  </si>
  <si>
    <t>GE MOL 000053/31.08.2022</t>
  </si>
  <si>
    <t>GE EN 00154/31.08.2022</t>
  </si>
  <si>
    <t>GE HOR 173/31.08.2022</t>
  </si>
  <si>
    <t>LUA 660/31.08.2022</t>
  </si>
  <si>
    <t>Pensionari</t>
  </si>
  <si>
    <t>COAS 000109/31.07.2022</t>
  </si>
  <si>
    <t>SACA 1206/31.07.2022</t>
  </si>
  <si>
    <t>CLT 121/31.07.2022</t>
  </si>
  <si>
    <t>AQUA 1141/31.07.2022</t>
  </si>
  <si>
    <t>MMSAL 777/31.07.2022</t>
  </si>
  <si>
    <t>GE GEN 0157/31.07.2022</t>
  </si>
  <si>
    <t>GE EN 00153/31.07.2022</t>
  </si>
  <si>
    <t>GENTIANA 000174/31.07.2022</t>
  </si>
  <si>
    <t>GE MOL 000050/31.07.2022</t>
  </si>
  <si>
    <t>GE HOR 171/31.07.2022</t>
  </si>
  <si>
    <t>LUA 657/31.07.2022</t>
  </si>
  <si>
    <t>PLATI CESIUNI     NOIEMBRIE    2022</t>
  </si>
  <si>
    <t>PLATI  CESIUNI     NOIEMBRIE  2022</t>
  </si>
  <si>
    <t>NOV.2022</t>
  </si>
  <si>
    <t>692/06.10.2022</t>
  </si>
  <si>
    <t>12299/09.11.2022</t>
  </si>
  <si>
    <t>MMSAL 788/31.08.2022</t>
  </si>
  <si>
    <t>688/06.10.2022</t>
  </si>
  <si>
    <t>12301/09.11.2022</t>
  </si>
  <si>
    <t>COAS 000111/31.08.2022</t>
  </si>
  <si>
    <t>SACA 1208/31.08.2022</t>
  </si>
  <si>
    <t>CLT 123/31.08.2022</t>
  </si>
  <si>
    <t>690/06.10.2022</t>
  </si>
  <si>
    <t>12305/09.11.2022</t>
  </si>
  <si>
    <t>AQUA 1143/31.08.2022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</si>
</sst>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2">
    <xf numFmtId="0" fontId="0" fillId="0" borderId="0" xfId="0"/>
    <xf numFmtId="0" fontId="6" fillId="0" borderId="0" xfId="0" applyFont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7" fillId="0" borderId="0" xfId="0" applyFont="1"/>
    <xf numFmtId="0" fontId="0" fillId="0" borderId="20" xfId="0" applyBorder="1"/>
    <xf numFmtId="0" fontId="0" fillId="0" borderId="14" xfId="0" applyBorder="1"/>
    <xf numFmtId="4" fontId="7" fillId="0" borderId="17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18" xfId="1" applyFont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4" fontId="7" fillId="0" borderId="24" xfId="0" applyNumberFormat="1" applyFont="1" applyBorder="1"/>
    <xf numFmtId="0" fontId="0" fillId="0" borderId="29" xfId="0" applyBorder="1" applyAlignment="1">
      <alignment horizontal="right"/>
    </xf>
    <xf numFmtId="0" fontId="0" fillId="0" borderId="37" xfId="0" applyBorder="1"/>
    <xf numFmtId="0" fontId="0" fillId="0" borderId="0" xfId="0" applyFont="1" applyBorder="1"/>
    <xf numFmtId="4" fontId="0" fillId="0" borderId="0" xfId="0" applyNumberFormat="1"/>
    <xf numFmtId="0" fontId="7" fillId="0" borderId="16" xfId="0" applyFont="1" applyBorder="1" applyAlignment="1"/>
    <xf numFmtId="0" fontId="0" fillId="0" borderId="40" xfId="0" applyBorder="1"/>
    <xf numFmtId="0" fontId="0" fillId="0" borderId="27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5" fillId="0" borderId="5" xfId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1" xfId="0" applyFill="1" applyBorder="1" applyAlignment="1">
      <alignment horizontal="right"/>
    </xf>
    <xf numFmtId="4" fontId="7" fillId="0" borderId="25" xfId="0" applyNumberFormat="1" applyFont="1" applyBorder="1"/>
    <xf numFmtId="4" fontId="0" fillId="0" borderId="12" xfId="0" applyNumberFormat="1" applyBorder="1"/>
    <xf numFmtId="49" fontId="0" fillId="0" borderId="0" xfId="0" applyNumberFormat="1" applyBorder="1"/>
    <xf numFmtId="0" fontId="0" fillId="0" borderId="49" xfId="0" applyBorder="1"/>
    <xf numFmtId="0" fontId="0" fillId="0" borderId="9" xfId="0" applyFill="1" applyBorder="1"/>
    <xf numFmtId="4" fontId="0" fillId="0" borderId="53" xfId="0" applyNumberFormat="1" applyFill="1" applyBorder="1"/>
    <xf numFmtId="4" fontId="12" fillId="0" borderId="25" xfId="0" applyNumberFormat="1" applyFont="1" applyBorder="1"/>
    <xf numFmtId="4" fontId="12" fillId="0" borderId="31" xfId="0" applyNumberFormat="1" applyFont="1" applyBorder="1"/>
    <xf numFmtId="0" fontId="0" fillId="0" borderId="12" xfId="0" applyFill="1" applyBorder="1"/>
    <xf numFmtId="0" fontId="5" fillId="0" borderId="51" xfId="1" applyFont="1" applyBorder="1" applyAlignment="1">
      <alignment horizontal="center"/>
    </xf>
    <xf numFmtId="0" fontId="0" fillId="0" borderId="41" xfId="0" applyBorder="1" applyAlignment="1">
      <alignment horizontal="right"/>
    </xf>
    <xf numFmtId="4" fontId="0" fillId="0" borderId="48" xfId="0" applyNumberFormat="1" applyBorder="1"/>
    <xf numFmtId="0" fontId="0" fillId="0" borderId="5" xfId="0" applyBorder="1" applyAlignment="1">
      <alignment horizontal="right"/>
    </xf>
    <xf numFmtId="4" fontId="12" fillId="0" borderId="0" xfId="0" applyNumberFormat="1" applyFont="1" applyBorder="1"/>
    <xf numFmtId="4" fontId="7" fillId="0" borderId="0" xfId="0" applyNumberFormat="1" applyFont="1" applyBorder="1"/>
    <xf numFmtId="0" fontId="0" fillId="0" borderId="9" xfId="0" applyFill="1" applyBorder="1" applyAlignment="1">
      <alignment vertical="top"/>
    </xf>
    <xf numFmtId="0" fontId="11" fillId="0" borderId="16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11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1" fillId="0" borderId="0" xfId="0" applyFont="1" applyBorder="1" applyAlignment="1"/>
    <xf numFmtId="4" fontId="12" fillId="0" borderId="24" xfId="0" applyNumberFormat="1" applyFont="1" applyBorder="1"/>
    <xf numFmtId="0" fontId="0" fillId="0" borderId="0" xfId="0" applyAlignment="1">
      <alignment vertical="top"/>
    </xf>
    <xf numFmtId="0" fontId="0" fillId="0" borderId="24" xfId="0" applyBorder="1"/>
    <xf numFmtId="4" fontId="0" fillId="0" borderId="0" xfId="0" applyNumberFormat="1" applyFill="1" applyBorder="1"/>
    <xf numFmtId="0" fontId="5" fillId="0" borderId="24" xfId="1" applyFont="1" applyBorder="1" applyAlignment="1">
      <alignment horizontal="center"/>
    </xf>
    <xf numFmtId="4" fontId="0" fillId="0" borderId="12" xfId="0" applyNumberFormat="1" applyFill="1" applyBorder="1"/>
    <xf numFmtId="0" fontId="5" fillId="0" borderId="4" xfId="1" applyFont="1" applyBorder="1" applyAlignment="1">
      <alignment horizontal="center"/>
    </xf>
    <xf numFmtId="0" fontId="4" fillId="0" borderId="49" xfId="1" applyFont="1" applyBorder="1" applyAlignment="1">
      <alignment horizontal="right" vertical="top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51" xfId="0" applyFill="1" applyBorder="1"/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7" fillId="0" borderId="8" xfId="0" applyNumberFormat="1" applyFont="1" applyFill="1" applyBorder="1"/>
    <xf numFmtId="4" fontId="15" fillId="0" borderId="17" xfId="0" applyNumberFormat="1" applyFont="1" applyBorder="1"/>
    <xf numFmtId="14" fontId="0" fillId="0" borderId="25" xfId="0" applyNumberFormat="1" applyBorder="1"/>
    <xf numFmtId="0" fontId="7" fillId="0" borderId="20" xfId="0" applyFont="1" applyBorder="1" applyAlignment="1"/>
    <xf numFmtId="0" fontId="0" fillId="0" borderId="16" xfId="0" applyFill="1" applyBorder="1"/>
    <xf numFmtId="0" fontId="5" fillId="0" borderId="51" xfId="1" applyFont="1" applyBorder="1" applyAlignment="1">
      <alignment horizontal="right"/>
    </xf>
    <xf numFmtId="0" fontId="5" fillId="0" borderId="24" xfId="1" applyFont="1" applyBorder="1" applyAlignment="1">
      <alignment horizontal="right"/>
    </xf>
    <xf numFmtId="0" fontId="0" fillId="0" borderId="37" xfId="0" applyFill="1" applyBorder="1" applyAlignment="1"/>
    <xf numFmtId="0" fontId="0" fillId="0" borderId="0" xfId="0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center"/>
    </xf>
    <xf numFmtId="2" fontId="14" fillId="0" borderId="18" xfId="1" applyNumberFormat="1" applyFont="1" applyBorder="1" applyAlignment="1">
      <alignment horizontal="right" vertical="top"/>
    </xf>
    <xf numFmtId="0" fontId="17" fillId="0" borderId="0" xfId="0" applyFont="1"/>
    <xf numFmtId="0" fontId="0" fillId="0" borderId="29" xfId="0" applyBorder="1" applyAlignment="1">
      <alignment vertical="top"/>
    </xf>
    <xf numFmtId="0" fontId="7" fillId="0" borderId="51" xfId="0" applyFont="1" applyBorder="1" applyAlignment="1">
      <alignment horizontal="center"/>
    </xf>
    <xf numFmtId="14" fontId="0" fillId="0" borderId="51" xfId="0" applyNumberFormat="1" applyBorder="1"/>
    <xf numFmtId="0" fontId="0" fillId="0" borderId="0" xfId="0" applyAlignment="1">
      <alignment horizontal="center"/>
    </xf>
    <xf numFmtId="0" fontId="0" fillId="0" borderId="37" xfId="0" applyFill="1" applyBorder="1"/>
    <xf numFmtId="0" fontId="0" fillId="0" borderId="40" xfId="0" applyFill="1" applyBorder="1"/>
    <xf numFmtId="0" fontId="4" fillId="0" borderId="1" xfId="1" applyFont="1" applyBorder="1" applyAlignment="1">
      <alignment horizontal="right" vertical="top"/>
    </xf>
    <xf numFmtId="0" fontId="0" fillId="0" borderId="45" xfId="0" applyFill="1" applyBorder="1" applyAlignment="1"/>
    <xf numFmtId="17" fontId="0" fillId="0" borderId="25" xfId="0" applyNumberFormat="1" applyBorder="1"/>
    <xf numFmtId="4" fontId="0" fillId="0" borderId="48" xfId="0" applyNumberFormat="1" applyFill="1" applyBorder="1"/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" fontId="0" fillId="0" borderId="24" xfId="0" applyNumberFormat="1" applyBorder="1"/>
    <xf numFmtId="4" fontId="0" fillId="0" borderId="21" xfId="0" applyNumberFormat="1" applyBorder="1"/>
    <xf numFmtId="4" fontId="0" fillId="0" borderId="11" xfId="0" applyNumberFormat="1" applyBorder="1"/>
    <xf numFmtId="4" fontId="0" fillId="0" borderId="30" xfId="0" applyNumberFormat="1" applyBorder="1"/>
    <xf numFmtId="0" fontId="7" fillId="0" borderId="51" xfId="0" applyFont="1" applyBorder="1" applyAlignment="1">
      <alignment horizontal="center" vertical="top"/>
    </xf>
    <xf numFmtId="0" fontId="4" fillId="0" borderId="27" xfId="1" applyFont="1" applyBorder="1" applyAlignment="1">
      <alignment horizontal="right" vertical="top"/>
    </xf>
    <xf numFmtId="0" fontId="0" fillId="0" borderId="33" xfId="0" applyFont="1" applyBorder="1"/>
    <xf numFmtId="0" fontId="0" fillId="0" borderId="47" xfId="0" applyFill="1" applyBorder="1" applyAlignment="1">
      <alignment horizontal="right"/>
    </xf>
    <xf numFmtId="14" fontId="0" fillId="0" borderId="51" xfId="0" applyNumberFormat="1" applyFill="1" applyBorder="1"/>
    <xf numFmtId="0" fontId="0" fillId="0" borderId="0" xfId="0" applyAlignment="1"/>
    <xf numFmtId="0" fontId="0" fillId="0" borderId="51" xfId="0" applyFill="1" applyBorder="1" applyAlignment="1">
      <alignment horizontal="left" vertical="top"/>
    </xf>
    <xf numFmtId="0" fontId="11" fillId="0" borderId="6" xfId="0" applyFont="1" applyBorder="1" applyAlignment="1">
      <alignment horizontal="right" vertical="top" wrapText="1"/>
    </xf>
    <xf numFmtId="4" fontId="7" fillId="0" borderId="51" xfId="0" applyNumberFormat="1" applyFont="1" applyBorder="1"/>
    <xf numFmtId="0" fontId="0" fillId="0" borderId="34" xfId="0" applyFill="1" applyBorder="1"/>
    <xf numFmtId="4" fontId="0" fillId="0" borderId="9" xfId="0" applyNumberFormat="1" applyBorder="1"/>
    <xf numFmtId="0" fontId="0" fillId="0" borderId="54" xfId="0" applyBorder="1" applyAlignment="1"/>
    <xf numFmtId="0" fontId="0" fillId="0" borderId="57" xfId="0" applyBorder="1"/>
    <xf numFmtId="0" fontId="0" fillId="0" borderId="44" xfId="0" applyFill="1" applyBorder="1" applyAlignment="1">
      <alignment vertical="top"/>
    </xf>
    <xf numFmtId="0" fontId="0" fillId="0" borderId="57" xfId="0" applyFill="1" applyBorder="1"/>
    <xf numFmtId="0" fontId="11" fillId="0" borderId="10" xfId="0" applyFont="1" applyBorder="1" applyAlignment="1">
      <alignment horizontal="right" vertical="top" wrapText="1"/>
    </xf>
    <xf numFmtId="49" fontId="13" fillId="0" borderId="2" xfId="0" applyNumberFormat="1" applyFont="1" applyBorder="1" applyAlignment="1">
      <alignment vertical="top" wrapText="1"/>
    </xf>
    <xf numFmtId="0" fontId="0" fillId="0" borderId="54" xfId="0" applyFill="1" applyBorder="1"/>
    <xf numFmtId="0" fontId="5" fillId="0" borderId="25" xfId="1" applyFont="1" applyBorder="1" applyAlignment="1">
      <alignment horizontal="center"/>
    </xf>
    <xf numFmtId="0" fontId="0" fillId="0" borderId="44" xfId="0" applyFill="1" applyBorder="1"/>
    <xf numFmtId="0" fontId="0" fillId="0" borderId="63" xfId="0" applyFill="1" applyBorder="1" applyAlignment="1">
      <alignment horizontal="right"/>
    </xf>
    <xf numFmtId="0" fontId="0" fillId="0" borderId="51" xfId="0" applyBorder="1"/>
    <xf numFmtId="0" fontId="5" fillId="0" borderId="2" xfId="1" applyFont="1" applyBorder="1" applyAlignment="1">
      <alignment horizontal="center" wrapText="1"/>
    </xf>
    <xf numFmtId="4" fontId="0" fillId="0" borderId="51" xfId="0" applyNumberFormat="1" applyFill="1" applyBorder="1" applyAlignment="1">
      <alignment vertical="top"/>
    </xf>
    <xf numFmtId="0" fontId="0" fillId="0" borderId="64" xfId="0" applyFill="1" applyBorder="1"/>
    <xf numFmtId="0" fontId="0" fillId="0" borderId="65" xfId="0" applyFill="1" applyBorder="1"/>
    <xf numFmtId="0" fontId="0" fillId="0" borderId="36" xfId="0" applyFill="1" applyBorder="1"/>
    <xf numFmtId="0" fontId="0" fillId="0" borderId="24" xfId="0" applyBorder="1" applyAlignment="1">
      <alignment horizontal="left" vertical="top"/>
    </xf>
    <xf numFmtId="0" fontId="5" fillId="0" borderId="33" xfId="1" applyFont="1" applyBorder="1" applyAlignment="1">
      <alignment horizontal="center"/>
    </xf>
    <xf numFmtId="0" fontId="0" fillId="0" borderId="29" xfId="0" applyFont="1" applyFill="1" applyBorder="1"/>
    <xf numFmtId="49" fontId="16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/>
    </xf>
    <xf numFmtId="0" fontId="0" fillId="0" borderId="41" xfId="0" applyFill="1" applyBorder="1"/>
    <xf numFmtId="0" fontId="5" fillId="0" borderId="24" xfId="1" applyFont="1" applyBorder="1" applyAlignment="1">
      <alignment horizontal="center" vertical="top"/>
    </xf>
    <xf numFmtId="0" fontId="0" fillId="0" borderId="59" xfId="0" applyBorder="1"/>
    <xf numFmtId="0" fontId="0" fillId="0" borderId="50" xfId="0" applyFill="1" applyBorder="1" applyAlignment="1">
      <alignment vertical="top"/>
    </xf>
    <xf numFmtId="14" fontId="0" fillId="0" borderId="25" xfId="0" applyNumberFormat="1" applyFill="1" applyBorder="1"/>
    <xf numFmtId="0" fontId="0" fillId="0" borderId="30" xfId="0" applyBorder="1"/>
    <xf numFmtId="0" fontId="0" fillId="0" borderId="29" xfId="0" applyBorder="1"/>
    <xf numFmtId="0" fontId="0" fillId="0" borderId="66" xfId="0" applyFill="1" applyBorder="1" applyAlignment="1">
      <alignment horizontal="right"/>
    </xf>
    <xf numFmtId="0" fontId="0" fillId="0" borderId="55" xfId="0" applyFill="1" applyBorder="1"/>
    <xf numFmtId="0" fontId="0" fillId="0" borderId="11" xfId="0" applyBorder="1"/>
    <xf numFmtId="0" fontId="0" fillId="0" borderId="50" xfId="0" applyFill="1" applyBorder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0" fillId="0" borderId="51" xfId="0" applyBorder="1" applyAlignment="1">
      <alignment vertical="top"/>
    </xf>
    <xf numFmtId="49" fontId="13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6" xfId="0" applyFont="1" applyBorder="1" applyAlignment="1">
      <alignment horizontal="center"/>
    </xf>
    <xf numFmtId="0" fontId="0" fillId="0" borderId="51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48" xfId="0" applyBorder="1" applyAlignment="1">
      <alignment vertical="top"/>
    </xf>
    <xf numFmtId="0" fontId="0" fillId="0" borderId="9" xfId="0" applyBorder="1" applyAlignment="1">
      <alignment vertical="top"/>
    </xf>
    <xf numFmtId="49" fontId="13" fillId="0" borderId="51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0" fillId="0" borderId="24" xfId="0" applyBorder="1" applyAlignment="1"/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5" fillId="0" borderId="51" xfId="1" applyFont="1" applyBorder="1" applyAlignment="1">
      <alignment horizontal="center" vertical="top"/>
    </xf>
    <xf numFmtId="49" fontId="0" fillId="0" borderId="49" xfId="0" applyNumberForma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" fontId="2" fillId="0" borderId="25" xfId="0" applyNumberFormat="1" applyFont="1" applyBorder="1"/>
    <xf numFmtId="0" fontId="4" fillId="0" borderId="25" xfId="1" applyFont="1" applyBorder="1" applyAlignment="1">
      <alignment horizontal="center"/>
    </xf>
    <xf numFmtId="0" fontId="0" fillId="0" borderId="52" xfId="0" applyFill="1" applyBorder="1"/>
    <xf numFmtId="0" fontId="4" fillId="0" borderId="6" xfId="1" applyFont="1" applyBorder="1" applyAlignment="1">
      <alignment horizontal="right" vertical="top"/>
    </xf>
    <xf numFmtId="0" fontId="2" fillId="0" borderId="33" xfId="0" applyFont="1" applyBorder="1" applyAlignment="1">
      <alignment horizontal="center"/>
    </xf>
    <xf numFmtId="0" fontId="0" fillId="0" borderId="44" xfId="0" applyBorder="1" applyAlignment="1"/>
    <xf numFmtId="0" fontId="1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25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5" fillId="0" borderId="51" xfId="1" applyFont="1" applyBorder="1" applyAlignment="1">
      <alignment horizontal="center" vertical="center"/>
    </xf>
    <xf numFmtId="49" fontId="13" fillId="0" borderId="33" xfId="0" applyNumberFormat="1" applyFont="1" applyBorder="1" applyAlignment="1">
      <alignment vertical="top" wrapText="1"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0" fillId="0" borderId="50" xfId="0" applyFont="1" applyFill="1" applyBorder="1"/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Fill="1" applyBorder="1"/>
    <xf numFmtId="2" fontId="14" fillId="0" borderId="0" xfId="1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/>
    <xf numFmtId="0" fontId="5" fillId="0" borderId="22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0" fillId="0" borderId="58" xfId="0" applyBorder="1"/>
    <xf numFmtId="0" fontId="0" fillId="0" borderId="28" xfId="0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25" xfId="1" applyFont="1" applyFill="1" applyBorder="1" applyAlignment="1">
      <alignment horizontal="center"/>
    </xf>
    <xf numFmtId="0" fontId="0" fillId="0" borderId="68" xfId="0" applyBorder="1" applyAlignment="1">
      <alignment horizontal="right"/>
    </xf>
    <xf numFmtId="49" fontId="18" fillId="0" borderId="25" xfId="0" applyNumberFormat="1" applyFont="1" applyBorder="1" applyAlignment="1">
      <alignment vertical="top" wrapText="1"/>
    </xf>
    <xf numFmtId="0" fontId="0" fillId="0" borderId="21" xfId="0" applyFill="1" applyBorder="1"/>
    <xf numFmtId="4" fontId="0" fillId="0" borderId="57" xfId="0" applyNumberFormat="1" applyBorder="1"/>
    <xf numFmtId="4" fontId="0" fillId="0" borderId="60" xfId="0" applyNumberFormat="1" applyBorder="1"/>
    <xf numFmtId="4" fontId="0" fillId="0" borderId="60" xfId="0" applyNumberFormat="1" applyFill="1" applyBorder="1"/>
    <xf numFmtId="0" fontId="0" fillId="0" borderId="24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8" xfId="0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0" fontId="0" fillId="0" borderId="7" xfId="0" applyBorder="1" applyAlignment="1">
      <alignment horizontal="center" wrapText="1"/>
    </xf>
    <xf numFmtId="0" fontId="0" fillId="0" borderId="55" xfId="0" applyBorder="1" applyAlignment="1"/>
    <xf numFmtId="0" fontId="0" fillId="0" borderId="44" xfId="0" applyFont="1" applyFill="1" applyBorder="1"/>
    <xf numFmtId="4" fontId="2" fillId="0" borderId="0" xfId="0" applyNumberFormat="1" applyFont="1" applyBorder="1"/>
    <xf numFmtId="0" fontId="0" fillId="0" borderId="68" xfId="0" applyFill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39" xfId="0" applyFill="1" applyBorder="1"/>
    <xf numFmtId="0" fontId="0" fillId="0" borderId="49" xfId="0" applyFont="1" applyFill="1" applyBorder="1"/>
    <xf numFmtId="4" fontId="0" fillId="0" borderId="36" xfId="0" applyNumberFormat="1" applyBorder="1"/>
    <xf numFmtId="4" fontId="0" fillId="0" borderId="63" xfId="0" applyNumberFormat="1" applyBorder="1"/>
    <xf numFmtId="4" fontId="0" fillId="0" borderId="37" xfId="0" applyNumberFormat="1" applyBorder="1"/>
    <xf numFmtId="4" fontId="0" fillId="0" borderId="45" xfId="0" applyNumberFormat="1" applyBorder="1"/>
    <xf numFmtId="4" fontId="0" fillId="0" borderId="46" xfId="0" applyNumberFormat="1" applyFill="1" applyBorder="1"/>
    <xf numFmtId="4" fontId="0" fillId="0" borderId="67" xfId="0" applyNumberFormat="1" applyBorder="1"/>
    <xf numFmtId="4" fontId="0" fillId="0" borderId="61" xfId="0" applyNumberFormat="1" applyBorder="1"/>
    <xf numFmtId="4" fontId="0" fillId="0" borderId="59" xfId="0" applyNumberFormat="1" applyFill="1" applyBorder="1"/>
    <xf numFmtId="0" fontId="0" fillId="0" borderId="61" xfId="0" applyFill="1" applyBorder="1"/>
    <xf numFmtId="4" fontId="0" fillId="0" borderId="61" xfId="0" applyNumberFormat="1" applyFill="1" applyBorder="1"/>
    <xf numFmtId="0" fontId="0" fillId="0" borderId="61" xfId="0" applyBorder="1"/>
    <xf numFmtId="0" fontId="0" fillId="0" borderId="25" xfId="0" applyBorder="1" applyAlignment="1">
      <alignment vertical="top"/>
    </xf>
    <xf numFmtId="0" fontId="7" fillId="0" borderId="5" xfId="0" applyFont="1" applyBorder="1" applyAlignment="1">
      <alignment horizontal="center"/>
    </xf>
    <xf numFmtId="0" fontId="0" fillId="0" borderId="39" xfId="0" applyBorder="1"/>
    <xf numFmtId="49" fontId="13" fillId="0" borderId="51" xfId="0" applyNumberFormat="1" applyFont="1" applyBorder="1" applyAlignment="1">
      <alignment horizontal="center" vertical="top" wrapText="1"/>
    </xf>
    <xf numFmtId="49" fontId="7" fillId="0" borderId="49" xfId="0" applyNumberFormat="1" applyFont="1" applyBorder="1"/>
    <xf numFmtId="0" fontId="0" fillId="0" borderId="63" xfId="0" applyBorder="1"/>
    <xf numFmtId="2" fontId="14" fillId="0" borderId="19" xfId="1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24" xfId="0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0" fontId="5" fillId="0" borderId="33" xfId="1" applyFont="1" applyBorder="1" applyAlignment="1">
      <alignment horizontal="center" wrapText="1"/>
    </xf>
    <xf numFmtId="0" fontId="5" fillId="0" borderId="51" xfId="1" applyFont="1" applyFill="1" applyBorder="1" applyAlignment="1">
      <alignment horizontal="center"/>
    </xf>
    <xf numFmtId="0" fontId="0" fillId="0" borderId="50" xfId="0" applyBorder="1" applyAlignment="1"/>
    <xf numFmtId="4" fontId="0" fillId="0" borderId="65" xfId="0" applyNumberFormat="1" applyBorder="1"/>
    <xf numFmtId="0" fontId="7" fillId="0" borderId="25" xfId="0" applyFont="1" applyBorder="1" applyAlignment="1">
      <alignment horizontal="center" vertical="top"/>
    </xf>
    <xf numFmtId="4" fontId="0" fillId="0" borderId="43" xfId="0" applyNumberFormat="1" applyBorder="1"/>
    <xf numFmtId="4" fontId="7" fillId="0" borderId="17" xfId="0" applyNumberFormat="1" applyFont="1" applyBorder="1" applyAlignment="1">
      <alignment horizontal="right" vertical="center"/>
    </xf>
    <xf numFmtId="0" fontId="0" fillId="0" borderId="64" xfId="0" applyBorder="1"/>
    <xf numFmtId="4" fontId="0" fillId="0" borderId="18" xfId="0" applyNumberFormat="1" applyFill="1" applyBorder="1"/>
    <xf numFmtId="4" fontId="0" fillId="0" borderId="57" xfId="0" applyNumberFormat="1" applyFill="1" applyBorder="1"/>
    <xf numFmtId="4" fontId="0" fillId="0" borderId="67" xfId="0" applyNumberFormat="1" applyFill="1" applyBorder="1"/>
    <xf numFmtId="0" fontId="0" fillId="0" borderId="55" xfId="0" applyFill="1" applyBorder="1" applyAlignment="1">
      <alignment vertical="top"/>
    </xf>
    <xf numFmtId="0" fontId="0" fillId="0" borderId="57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/>
    <xf numFmtId="0" fontId="0" fillId="0" borderId="45" xfId="0" applyBorder="1"/>
    <xf numFmtId="4" fontId="0" fillId="0" borderId="56" xfId="0" applyNumberFormat="1" applyFill="1" applyBorder="1"/>
    <xf numFmtId="0" fontId="0" fillId="0" borderId="49" xfId="0" applyFill="1" applyBorder="1"/>
    <xf numFmtId="4" fontId="0" fillId="0" borderId="65" xfId="0" applyNumberFormat="1" applyFill="1" applyBorder="1"/>
    <xf numFmtId="0" fontId="0" fillId="0" borderId="26" xfId="0" applyBorder="1" applyAlignment="1">
      <alignment horizontal="right"/>
    </xf>
    <xf numFmtId="4" fontId="0" fillId="0" borderId="14" xfId="0" applyNumberFormat="1" applyBorder="1"/>
    <xf numFmtId="0" fontId="0" fillId="0" borderId="68" xfId="0" applyFill="1" applyBorder="1" applyAlignment="1">
      <alignment horizontal="right" vertical="top"/>
    </xf>
    <xf numFmtId="4" fontId="0" fillId="0" borderId="57" xfId="0" applyNumberForma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1" xfId="0" applyBorder="1" applyAlignment="1"/>
    <xf numFmtId="0" fontId="0" fillId="0" borderId="1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5" xfId="0" applyBorder="1"/>
    <xf numFmtId="0" fontId="0" fillId="0" borderId="38" xfId="0" applyBorder="1"/>
    <xf numFmtId="0" fontId="0" fillId="0" borderId="44" xfId="0" applyBorder="1"/>
    <xf numFmtId="0" fontId="0" fillId="0" borderId="67" xfId="0" applyBorder="1"/>
    <xf numFmtId="0" fontId="0" fillId="0" borderId="60" xfId="0" applyBorder="1"/>
    <xf numFmtId="0" fontId="0" fillId="0" borderId="13" xfId="0" applyBorder="1"/>
    <xf numFmtId="0" fontId="5" fillId="0" borderId="6" xfId="1" applyFont="1" applyBorder="1" applyAlignment="1">
      <alignment horizontal="center"/>
    </xf>
    <xf numFmtId="0" fontId="0" fillId="0" borderId="51" xfId="0" applyBorder="1" applyAlignment="1">
      <alignment horizontal="center" vertical="top"/>
    </xf>
    <xf numFmtId="0" fontId="7" fillId="0" borderId="25" xfId="0" applyFont="1" applyBorder="1" applyAlignment="1"/>
    <xf numFmtId="0" fontId="7" fillId="0" borderId="24" xfId="0" applyFont="1" applyBorder="1" applyAlignment="1"/>
    <xf numFmtId="0" fontId="5" fillId="0" borderId="25" xfId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center"/>
    </xf>
    <xf numFmtId="0" fontId="7" fillId="0" borderId="51" xfId="0" applyFont="1" applyBorder="1" applyAlignment="1"/>
    <xf numFmtId="0" fontId="0" fillId="0" borderId="21" xfId="0" applyFill="1" applyBorder="1" applyAlignment="1">
      <alignment horizontal="right"/>
    </xf>
    <xf numFmtId="0" fontId="0" fillId="0" borderId="54" xfId="0" applyFill="1" applyBorder="1" applyAlignment="1">
      <alignment wrapText="1"/>
    </xf>
    <xf numFmtId="49" fontId="18" fillId="0" borderId="24" xfId="0" applyNumberFormat="1" applyFont="1" applyBorder="1" applyAlignment="1">
      <alignment vertical="top"/>
    </xf>
    <xf numFmtId="49" fontId="18" fillId="0" borderId="51" xfId="0" applyNumberFormat="1" applyFont="1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67" xfId="0" applyBorder="1"/>
    <xf numFmtId="0" fontId="0" fillId="0" borderId="60" xfId="0" applyBorder="1"/>
    <xf numFmtId="0" fontId="0" fillId="0" borderId="45" xfId="0" applyBorder="1"/>
    <xf numFmtId="0" fontId="0" fillId="0" borderId="13" xfId="0" applyBorder="1"/>
    <xf numFmtId="0" fontId="5" fillId="0" borderId="51" xfId="1" applyFont="1" applyBorder="1" applyAlignment="1">
      <alignment horizontal="center" vertical="top"/>
    </xf>
    <xf numFmtId="4" fontId="0" fillId="0" borderId="63" xfId="0" applyNumberFormat="1" applyFill="1" applyBorder="1"/>
    <xf numFmtId="4" fontId="0" fillId="0" borderId="43" xfId="0" applyNumberFormat="1" applyFill="1" applyBorder="1"/>
    <xf numFmtId="4" fontId="0" fillId="0" borderId="69" xfId="0" applyNumberFormat="1" applyFill="1" applyBorder="1" applyAlignment="1">
      <alignment vertical="top"/>
    </xf>
    <xf numFmtId="4" fontId="7" fillId="0" borderId="14" xfId="0" applyNumberFormat="1" applyFont="1" applyBorder="1"/>
    <xf numFmtId="0" fontId="0" fillId="0" borderId="23" xfId="0" applyBorder="1"/>
    <xf numFmtId="0" fontId="5" fillId="0" borderId="32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4" fontId="7" fillId="0" borderId="33" xfId="0" applyNumberFormat="1" applyFont="1" applyBorder="1" applyAlignment="1">
      <alignment horizontal="right"/>
    </xf>
    <xf numFmtId="4" fontId="0" fillId="0" borderId="64" xfId="0" applyNumberFormat="1" applyFill="1" applyBorder="1"/>
    <xf numFmtId="4" fontId="0" fillId="0" borderId="42" xfId="0" applyNumberFormat="1" applyFill="1" applyBorder="1"/>
    <xf numFmtId="4" fontId="0" fillId="0" borderId="69" xfId="0" applyNumberFormat="1" applyFill="1" applyBorder="1"/>
    <xf numFmtId="4" fontId="12" fillId="0" borderId="33" xfId="0" applyNumberFormat="1" applyFont="1" applyBorder="1"/>
    <xf numFmtId="0" fontId="5" fillId="0" borderId="25" xfId="1" applyFont="1" applyFill="1" applyBorder="1" applyAlignment="1">
      <alignment horizontal="center" wrapText="1"/>
    </xf>
    <xf numFmtId="0" fontId="5" fillId="0" borderId="51" xfId="1" applyFont="1" applyBorder="1" applyAlignment="1">
      <alignment horizontal="center" wrapText="1"/>
    </xf>
    <xf numFmtId="0" fontId="5" fillId="0" borderId="24" xfId="1" applyFont="1" applyBorder="1" applyAlignment="1">
      <alignment horizontal="center" wrapText="1"/>
    </xf>
    <xf numFmtId="0" fontId="0" fillId="0" borderId="60" xfId="0" applyFill="1" applyBorder="1"/>
    <xf numFmtId="4" fontId="0" fillId="0" borderId="17" xfId="0" applyNumberFormat="1" applyFill="1" applyBorder="1"/>
    <xf numFmtId="0" fontId="5" fillId="0" borderId="39" xfId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5" fillId="0" borderId="34" xfId="1" applyFont="1" applyBorder="1" applyAlignment="1">
      <alignment horizontal="right"/>
    </xf>
    <xf numFmtId="0" fontId="5" fillId="0" borderId="51" xfId="1" applyFont="1" applyBorder="1" applyAlignment="1"/>
    <xf numFmtId="0" fontId="5" fillId="0" borderId="24" xfId="1" applyFont="1" applyBorder="1" applyAlignment="1"/>
    <xf numFmtId="0" fontId="0" fillId="0" borderId="24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7" fillId="0" borderId="25" xfId="0" applyFont="1" applyBorder="1" applyAlignment="1"/>
    <xf numFmtId="0" fontId="0" fillId="0" borderId="24" xfId="0" applyBorder="1" applyAlignment="1"/>
    <xf numFmtId="49" fontId="18" fillId="0" borderId="51" xfId="0" applyNumberFormat="1" applyFont="1" applyBorder="1" applyAlignment="1">
      <alignment vertical="top" wrapText="1"/>
    </xf>
    <xf numFmtId="0" fontId="0" fillId="0" borderId="48" xfId="0" applyBorder="1"/>
    <xf numFmtId="4" fontId="7" fillId="0" borderId="35" xfId="0" applyNumberFormat="1" applyFont="1" applyFill="1" applyBorder="1"/>
    <xf numFmtId="0" fontId="0" fillId="0" borderId="59" xfId="0" applyBorder="1" applyAlignment="1">
      <alignment horizontal="center" vertical="top"/>
    </xf>
    <xf numFmtId="0" fontId="0" fillId="0" borderId="9" xfId="0" applyBorder="1"/>
    <xf numFmtId="0" fontId="7" fillId="0" borderId="25" xfId="0" applyFont="1" applyBorder="1" applyAlignment="1"/>
    <xf numFmtId="0" fontId="7" fillId="0" borderId="24" xfId="0" applyFont="1" applyBorder="1" applyAlignment="1"/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13" xfId="0" applyBorder="1" applyAlignment="1">
      <alignment vertical="top"/>
    </xf>
    <xf numFmtId="0" fontId="0" fillId="0" borderId="9" xfId="0" applyBorder="1" applyAlignment="1">
      <alignment horizontal="center" vertical="top"/>
    </xf>
    <xf numFmtId="49" fontId="7" fillId="0" borderId="50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66" xfId="0" applyBorder="1" applyAlignment="1">
      <alignment wrapText="1"/>
    </xf>
    <xf numFmtId="49" fontId="0" fillId="0" borderId="54" xfId="0" applyNumberFormat="1" applyBorder="1"/>
    <xf numFmtId="49" fontId="0" fillId="0" borderId="44" xfId="0" applyNumberFormat="1" applyBorder="1"/>
    <xf numFmtId="0" fontId="0" fillId="0" borderId="54" xfId="0" applyBorder="1"/>
    <xf numFmtId="0" fontId="0" fillId="0" borderId="52" xfId="0" applyBorder="1"/>
    <xf numFmtId="0" fontId="0" fillId="0" borderId="9" xfId="0" applyBorder="1"/>
    <xf numFmtId="4" fontId="0" fillId="0" borderId="25" xfId="0" applyNumberFormat="1" applyBorder="1" applyAlignment="1">
      <alignment vertical="top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7" fillId="0" borderId="15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3" fillId="0" borderId="25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49" fontId="19" fillId="0" borderId="51" xfId="0" applyNumberFormat="1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14" fontId="7" fillId="0" borderId="20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3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3" fillId="0" borderId="22" xfId="0" applyNumberFormat="1" applyFont="1" applyBorder="1" applyAlignment="1">
      <alignment vertical="top" wrapText="1"/>
    </xf>
    <xf numFmtId="0" fontId="5" fillId="0" borderId="23" xfId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0" fillId="0" borderId="14" xfId="0" applyBorder="1" applyAlignment="1"/>
    <xf numFmtId="0" fontId="7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3" fillId="0" borderId="8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4" fillId="0" borderId="51" xfId="1" applyFont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49" fontId="13" fillId="0" borderId="39" xfId="0" applyNumberFormat="1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49" fontId="13" fillId="0" borderId="51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7" fillId="0" borderId="25" xfId="0" applyFont="1" applyBorder="1" applyAlignment="1"/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/>
    <xf numFmtId="0" fontId="7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5" fillId="0" borderId="10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9" fillId="0" borderId="25" xfId="0" applyNumberFormat="1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49" fontId="19" fillId="0" borderId="39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2" fillId="0" borderId="5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selection activeCell="P68" sqref="P68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hidden="1" customWidth="1"/>
    <col min="10" max="10" width="12.42578125" hidden="1" customWidth="1"/>
  </cols>
  <sheetData>
    <row r="1" spans="1:14" ht="19.5" x14ac:dyDescent="0.4">
      <c r="D1" s="1" t="s">
        <v>101</v>
      </c>
    </row>
    <row r="3" spans="1:14" ht="15.75" thickBot="1" x14ac:dyDescent="0.3">
      <c r="G3" s="12" t="s">
        <v>17</v>
      </c>
    </row>
    <row r="4" spans="1:14" ht="26.25" x14ac:dyDescent="0.25">
      <c r="A4" s="146" t="s">
        <v>0</v>
      </c>
      <c r="B4" s="146" t="s">
        <v>1</v>
      </c>
      <c r="C4" s="412" t="s">
        <v>22</v>
      </c>
      <c r="D4" s="2" t="s">
        <v>2</v>
      </c>
      <c r="E4" s="3" t="s">
        <v>3</v>
      </c>
      <c r="F4" s="3" t="s">
        <v>11</v>
      </c>
      <c r="G4" s="228" t="s">
        <v>4</v>
      </c>
      <c r="H4" s="343" t="s">
        <v>12</v>
      </c>
      <c r="I4" s="336" t="s">
        <v>51</v>
      </c>
      <c r="J4" s="235" t="s">
        <v>51</v>
      </c>
    </row>
    <row r="5" spans="1:14" ht="15.75" thickBot="1" x14ac:dyDescent="0.3">
      <c r="A5" s="85" t="s">
        <v>5</v>
      </c>
      <c r="B5" s="85"/>
      <c r="C5" s="413"/>
      <c r="D5" s="4"/>
      <c r="E5" s="4" t="s">
        <v>6</v>
      </c>
      <c r="F5" s="45" t="s">
        <v>14</v>
      </c>
      <c r="G5" s="87" t="s">
        <v>7</v>
      </c>
      <c r="H5" s="344" t="s">
        <v>8</v>
      </c>
      <c r="I5" s="337" t="s">
        <v>49</v>
      </c>
      <c r="J5" s="278" t="s">
        <v>49</v>
      </c>
    </row>
    <row r="6" spans="1:14" ht="26.25" hidden="1" x14ac:dyDescent="0.25">
      <c r="A6" s="146">
        <v>1</v>
      </c>
      <c r="B6" s="216" t="s">
        <v>38</v>
      </c>
      <c r="C6" s="302"/>
      <c r="D6" s="304"/>
      <c r="E6" s="306"/>
      <c r="F6" s="163"/>
      <c r="G6" s="300"/>
      <c r="H6" s="301"/>
      <c r="I6" s="333"/>
      <c r="J6" s="140"/>
    </row>
    <row r="7" spans="1:14" ht="15.75" hidden="1" thickBot="1" x14ac:dyDescent="0.3">
      <c r="A7" s="85"/>
      <c r="B7" s="217"/>
      <c r="C7" s="92"/>
      <c r="D7" s="149"/>
      <c r="E7" s="10"/>
      <c r="F7" s="314"/>
      <c r="G7" s="156"/>
      <c r="H7" s="345"/>
      <c r="I7" s="277"/>
      <c r="J7" s="265"/>
    </row>
    <row r="8" spans="1:14" ht="15" hidden="1" customHeight="1" x14ac:dyDescent="0.25">
      <c r="A8" s="106">
        <v>2</v>
      </c>
      <c r="B8" s="208" t="s">
        <v>41</v>
      </c>
      <c r="C8" s="91"/>
      <c r="D8" s="91"/>
      <c r="E8" s="91"/>
      <c r="F8" s="163"/>
      <c r="G8" s="251"/>
      <c r="H8" s="286"/>
      <c r="I8" s="259"/>
      <c r="J8" s="140"/>
    </row>
    <row r="9" spans="1:14" ht="15.75" hidden="1" thickBot="1" x14ac:dyDescent="0.3">
      <c r="A9" s="102"/>
      <c r="B9" s="269" t="s">
        <v>36</v>
      </c>
      <c r="C9" s="149"/>
      <c r="D9" s="149"/>
      <c r="E9" s="149"/>
      <c r="F9" s="141"/>
      <c r="G9" s="234"/>
      <c r="H9" s="265"/>
      <c r="I9" s="38"/>
      <c r="J9" s="265"/>
    </row>
    <row r="10" spans="1:14" ht="15.75" hidden="1" thickBot="1" x14ac:dyDescent="0.3">
      <c r="A10" s="106">
        <v>3</v>
      </c>
      <c r="B10" s="220" t="s">
        <v>41</v>
      </c>
      <c r="C10" s="91"/>
      <c r="D10" s="91"/>
      <c r="E10" s="91"/>
      <c r="F10" s="288"/>
      <c r="G10" s="252"/>
      <c r="H10" s="326"/>
      <c r="I10" s="328"/>
      <c r="J10" s="140"/>
    </row>
    <row r="11" spans="1:14" ht="15.75" hidden="1" thickBot="1" x14ac:dyDescent="0.3">
      <c r="A11" s="218"/>
      <c r="B11" s="221" t="s">
        <v>36</v>
      </c>
      <c r="C11" s="303"/>
      <c r="D11" s="149"/>
      <c r="E11" s="149"/>
      <c r="F11" s="163"/>
      <c r="G11" s="233"/>
      <c r="H11" s="241"/>
      <c r="I11" s="332"/>
      <c r="J11" s="265"/>
    </row>
    <row r="12" spans="1:14" ht="15.75" hidden="1" thickBot="1" x14ac:dyDescent="0.3">
      <c r="A12" s="103"/>
      <c r="B12" s="219"/>
      <c r="C12" s="149"/>
      <c r="D12" s="83"/>
      <c r="E12" s="83"/>
      <c r="F12" s="163"/>
      <c r="G12" s="167"/>
      <c r="H12" s="241"/>
      <c r="I12" s="84"/>
      <c r="J12" s="149"/>
    </row>
    <row r="13" spans="1:14" ht="15.75" thickBot="1" x14ac:dyDescent="0.3">
      <c r="A13" s="414" t="s">
        <v>39</v>
      </c>
      <c r="B13" s="415"/>
      <c r="C13" s="415"/>
      <c r="D13" s="415"/>
      <c r="E13" s="415"/>
      <c r="F13" s="415"/>
      <c r="G13" s="415"/>
      <c r="H13" s="15">
        <f>H6+H8+H10+H11+H12+H9</f>
        <v>0</v>
      </c>
      <c r="I13" s="334">
        <f t="shared" ref="I13:J13" si="0">I6+I8+I10+I11+I12+I9</f>
        <v>0</v>
      </c>
      <c r="J13" s="15">
        <f t="shared" si="0"/>
        <v>0</v>
      </c>
      <c r="L13" s="36"/>
      <c r="N13" s="115"/>
    </row>
    <row r="14" spans="1:14" ht="15" hidden="1" customHeight="1" x14ac:dyDescent="0.25">
      <c r="A14" s="318">
        <v>1</v>
      </c>
      <c r="B14" s="390" t="s">
        <v>21</v>
      </c>
      <c r="C14" s="91"/>
      <c r="D14" s="91"/>
      <c r="E14" s="91"/>
      <c r="F14" s="145"/>
      <c r="G14" s="167"/>
      <c r="H14" s="346"/>
      <c r="I14" s="116"/>
      <c r="J14" s="311"/>
    </row>
    <row r="15" spans="1:14" hidden="1" x14ac:dyDescent="0.25">
      <c r="A15" s="58"/>
      <c r="B15" s="391"/>
      <c r="C15" s="149"/>
      <c r="D15" s="149"/>
      <c r="E15" s="149"/>
      <c r="F15" s="116"/>
      <c r="G15" s="167"/>
      <c r="H15" s="240"/>
      <c r="I15" s="256"/>
      <c r="J15" s="312"/>
    </row>
    <row r="16" spans="1:14" ht="15.75" hidden="1" thickBot="1" x14ac:dyDescent="0.3">
      <c r="A16" s="58"/>
      <c r="B16" s="392"/>
      <c r="C16" s="90"/>
      <c r="D16" s="83"/>
      <c r="E16" s="137"/>
      <c r="F16" s="117"/>
      <c r="G16" s="231"/>
      <c r="H16" s="261"/>
      <c r="I16" s="282"/>
      <c r="J16" s="312"/>
    </row>
    <row r="17" spans="1:16" ht="16.5" hidden="1" customHeight="1" x14ac:dyDescent="0.25">
      <c r="A17" s="20">
        <v>4</v>
      </c>
      <c r="B17" s="395" t="s">
        <v>21</v>
      </c>
      <c r="C17" s="164"/>
      <c r="D17" s="91"/>
      <c r="E17" s="91"/>
      <c r="F17" s="145"/>
      <c r="G17" s="42"/>
      <c r="H17" s="138"/>
      <c r="I17" s="256"/>
      <c r="J17" s="312"/>
      <c r="L17" s="36"/>
      <c r="N17" s="105"/>
    </row>
    <row r="18" spans="1:16" ht="16.5" hidden="1" customHeight="1" x14ac:dyDescent="0.25">
      <c r="A18" s="20"/>
      <c r="B18" s="395"/>
      <c r="C18" s="132"/>
      <c r="D18" s="149"/>
      <c r="E18" s="149"/>
      <c r="F18" s="145"/>
      <c r="G18" s="42"/>
      <c r="H18" s="138"/>
      <c r="I18" s="256"/>
      <c r="J18" s="312"/>
      <c r="N18" s="105"/>
    </row>
    <row r="19" spans="1:16" ht="16.5" hidden="1" customHeight="1" x14ac:dyDescent="0.25">
      <c r="A19" s="20"/>
      <c r="B19" s="395"/>
      <c r="C19" s="10"/>
      <c r="D19" s="149"/>
      <c r="E19" s="10"/>
      <c r="F19" s="145"/>
      <c r="G19" s="42"/>
      <c r="H19" s="138"/>
      <c r="I19" s="256"/>
      <c r="J19" s="312"/>
      <c r="N19" s="105"/>
    </row>
    <row r="20" spans="1:16" ht="16.5" hidden="1" customHeight="1" x14ac:dyDescent="0.25">
      <c r="A20" s="20"/>
      <c r="B20" s="395"/>
      <c r="C20" s="10"/>
      <c r="D20" s="149"/>
      <c r="E20" s="10"/>
      <c r="F20" s="145"/>
      <c r="G20" s="42"/>
      <c r="H20" s="138"/>
      <c r="I20" s="256"/>
      <c r="J20" s="312"/>
      <c r="N20" s="105"/>
    </row>
    <row r="21" spans="1:16" ht="16.5" hidden="1" customHeight="1" thickBot="1" x14ac:dyDescent="0.3">
      <c r="A21" s="314"/>
      <c r="B21" s="396"/>
      <c r="C21" s="10"/>
      <c r="D21" s="149"/>
      <c r="E21" s="10"/>
      <c r="F21" s="145"/>
      <c r="G21" s="42"/>
      <c r="H21" s="138"/>
      <c r="I21" s="256"/>
      <c r="J21" s="312"/>
      <c r="N21" s="105"/>
    </row>
    <row r="22" spans="1:16" ht="15.75" thickBot="1" x14ac:dyDescent="0.3">
      <c r="A22" s="100" t="s">
        <v>33</v>
      </c>
      <c r="B22" s="380" t="s">
        <v>42</v>
      </c>
      <c r="C22" s="381"/>
      <c r="D22" s="381"/>
      <c r="E22" s="381"/>
      <c r="F22" s="386"/>
      <c r="G22" s="386"/>
      <c r="H22" s="159">
        <f>H17+H18+H19+H20+H21</f>
        <v>0</v>
      </c>
      <c r="I22" s="338">
        <f t="shared" ref="I22:J22" si="1">I14</f>
        <v>0</v>
      </c>
      <c r="J22" s="159">
        <f t="shared" si="1"/>
        <v>0</v>
      </c>
    </row>
    <row r="23" spans="1:16" hidden="1" x14ac:dyDescent="0.25">
      <c r="A23" s="416">
        <v>1</v>
      </c>
      <c r="B23" s="316" t="s">
        <v>31</v>
      </c>
      <c r="C23" s="89"/>
      <c r="D23" s="91"/>
      <c r="E23" s="91"/>
      <c r="F23" s="170"/>
      <c r="G23" s="29"/>
      <c r="H23" s="57"/>
      <c r="I23" s="339"/>
      <c r="J23" s="238"/>
    </row>
    <row r="24" spans="1:16" ht="15.75" hidden="1" thickBot="1" x14ac:dyDescent="0.3">
      <c r="A24" s="417"/>
      <c r="B24" s="320" t="s">
        <v>32</v>
      </c>
      <c r="C24" s="92"/>
      <c r="D24" s="149"/>
      <c r="E24" s="149"/>
      <c r="F24" s="145"/>
      <c r="G24" s="24"/>
      <c r="H24" s="361"/>
      <c r="I24" s="340"/>
      <c r="J24" s="162"/>
    </row>
    <row r="25" spans="1:16" ht="15.75" hidden="1" thickBot="1" x14ac:dyDescent="0.3">
      <c r="A25" s="354"/>
      <c r="B25" s="320"/>
      <c r="C25" s="149"/>
      <c r="D25" s="149"/>
      <c r="E25" s="10"/>
      <c r="F25" s="145"/>
      <c r="G25" s="24"/>
      <c r="H25" s="361"/>
      <c r="I25" s="84"/>
      <c r="J25" s="268"/>
    </row>
    <row r="26" spans="1:16" x14ac:dyDescent="0.25">
      <c r="A26" s="315">
        <v>2</v>
      </c>
      <c r="B26" s="316" t="s">
        <v>31</v>
      </c>
      <c r="C26" s="89" t="s">
        <v>103</v>
      </c>
      <c r="D26" s="91" t="s">
        <v>69</v>
      </c>
      <c r="E26" s="91" t="s">
        <v>104</v>
      </c>
      <c r="F26" s="376" t="s">
        <v>81</v>
      </c>
      <c r="G26" s="24" t="s">
        <v>106</v>
      </c>
      <c r="H26" s="378">
        <v>2273.8000000000002</v>
      </c>
      <c r="I26" s="341"/>
      <c r="J26" s="321"/>
    </row>
    <row r="27" spans="1:16" ht="15.75" thickBot="1" x14ac:dyDescent="0.3">
      <c r="A27" s="315"/>
      <c r="B27" s="317" t="s">
        <v>32</v>
      </c>
      <c r="C27" s="92" t="s">
        <v>105</v>
      </c>
      <c r="D27" s="149"/>
      <c r="E27" s="149"/>
      <c r="F27" s="157"/>
      <c r="G27" s="231"/>
      <c r="H27" s="264"/>
      <c r="I27" s="332"/>
      <c r="J27" s="265"/>
    </row>
    <row r="28" spans="1:16" x14ac:dyDescent="0.25">
      <c r="A28" s="108">
        <v>3</v>
      </c>
      <c r="B28" s="362" t="s">
        <v>31</v>
      </c>
      <c r="C28" s="89" t="s">
        <v>103</v>
      </c>
      <c r="D28" s="91" t="s">
        <v>66</v>
      </c>
      <c r="E28" s="91" t="s">
        <v>112</v>
      </c>
      <c r="F28" s="376" t="s">
        <v>81</v>
      </c>
      <c r="G28" s="24" t="s">
        <v>114</v>
      </c>
      <c r="H28" s="53">
        <v>1703.29</v>
      </c>
      <c r="I28" s="339"/>
      <c r="J28" s="238"/>
    </row>
    <row r="29" spans="1:16" ht="15.75" thickBot="1" x14ac:dyDescent="0.3">
      <c r="A29" s="354"/>
      <c r="B29" s="363" t="s">
        <v>32</v>
      </c>
      <c r="C29" s="92" t="s">
        <v>113</v>
      </c>
      <c r="D29" s="149"/>
      <c r="E29" s="149"/>
      <c r="F29" s="147"/>
      <c r="G29" s="231"/>
      <c r="H29" s="263"/>
      <c r="I29" s="339"/>
      <c r="J29" s="169"/>
      <c r="P29" s="36"/>
    </row>
    <row r="30" spans="1:16" ht="15.75" hidden="1" thickBot="1" x14ac:dyDescent="0.3">
      <c r="A30" s="353"/>
      <c r="B30" s="305"/>
      <c r="C30" s="92"/>
      <c r="D30" s="149"/>
      <c r="E30" s="149"/>
      <c r="F30" s="296"/>
      <c r="G30" s="93"/>
      <c r="H30" s="92"/>
      <c r="I30" s="339"/>
      <c r="J30" s="169"/>
      <c r="P30" s="36">
        <f>H36+H46+H66</f>
        <v>40718.079999999994</v>
      </c>
    </row>
    <row r="31" spans="1:16" x14ac:dyDescent="0.25">
      <c r="A31" s="108">
        <v>4</v>
      </c>
      <c r="B31" s="355" t="s">
        <v>31</v>
      </c>
      <c r="C31" s="91" t="s">
        <v>103</v>
      </c>
      <c r="D31" s="91" t="s">
        <v>63</v>
      </c>
      <c r="E31" s="91" t="s">
        <v>107</v>
      </c>
      <c r="F31" s="376" t="s">
        <v>81</v>
      </c>
      <c r="G31" s="24" t="s">
        <v>109</v>
      </c>
      <c r="H31" s="378">
        <v>3081.09</v>
      </c>
      <c r="I31" s="339"/>
      <c r="J31" s="358"/>
    </row>
    <row r="32" spans="1:16" x14ac:dyDescent="0.25">
      <c r="A32" s="354"/>
      <c r="B32" s="320" t="s">
        <v>32</v>
      </c>
      <c r="C32" s="149" t="s">
        <v>108</v>
      </c>
      <c r="D32" s="149"/>
      <c r="E32" s="149"/>
      <c r="F32" s="376" t="s">
        <v>81</v>
      </c>
      <c r="G32" s="24" t="s">
        <v>110</v>
      </c>
      <c r="H32" s="378">
        <v>637.41</v>
      </c>
      <c r="I32" s="339"/>
      <c r="J32" s="358"/>
    </row>
    <row r="33" spans="1:16" ht="15.75" thickBot="1" x14ac:dyDescent="0.3">
      <c r="A33" s="353"/>
      <c r="B33" s="356"/>
      <c r="C33" s="90"/>
      <c r="D33" s="83"/>
      <c r="E33" s="83"/>
      <c r="F33" s="377" t="s">
        <v>81</v>
      </c>
      <c r="G33" s="25" t="s">
        <v>111</v>
      </c>
      <c r="H33" s="329">
        <v>2062.89</v>
      </c>
      <c r="I33" s="339"/>
      <c r="J33" s="358"/>
    </row>
    <row r="34" spans="1:16" hidden="1" x14ac:dyDescent="0.25">
      <c r="A34" s="109">
        <v>5</v>
      </c>
      <c r="B34" s="316" t="s">
        <v>31</v>
      </c>
      <c r="C34" s="91"/>
      <c r="D34" s="91"/>
      <c r="E34" s="21"/>
      <c r="F34" s="170"/>
      <c r="G34" s="236"/>
      <c r="H34" s="140"/>
      <c r="I34" s="341"/>
      <c r="J34" s="238"/>
    </row>
    <row r="35" spans="1:16" ht="15.75" hidden="1" thickBot="1" x14ac:dyDescent="0.3">
      <c r="A35" s="305"/>
      <c r="B35" s="317" t="s">
        <v>32</v>
      </c>
      <c r="C35" s="83"/>
      <c r="D35" s="83"/>
      <c r="E35" s="11"/>
      <c r="F35" s="157"/>
      <c r="G35" s="231"/>
      <c r="H35" s="264"/>
      <c r="I35" s="332"/>
      <c r="J35" s="265"/>
    </row>
    <row r="36" spans="1:16" ht="15.75" thickBot="1" x14ac:dyDescent="0.3">
      <c r="A36" s="422" t="s">
        <v>45</v>
      </c>
      <c r="B36" s="394"/>
      <c r="C36" s="394"/>
      <c r="D36" s="394"/>
      <c r="E36" s="394"/>
      <c r="F36" s="394"/>
      <c r="G36" s="394"/>
      <c r="H36" s="81">
        <f>H23+H26+H28+H29+H30+H34+H24+H25+H31+H32+H33</f>
        <v>9758.48</v>
      </c>
      <c r="I36" s="342">
        <f>I23+I26+I28+I29+I30+I34</f>
        <v>0</v>
      </c>
      <c r="J36" s="81">
        <f>J23+J26+J28+J29+J30+J34</f>
        <v>0</v>
      </c>
      <c r="N36" s="36"/>
    </row>
    <row r="37" spans="1:16" ht="15" hidden="1" customHeight="1" thickBot="1" x14ac:dyDescent="0.3">
      <c r="A37" s="289">
        <v>1</v>
      </c>
      <c r="B37" s="319" t="s">
        <v>30</v>
      </c>
      <c r="C37" s="91"/>
      <c r="D37" s="91"/>
      <c r="E37" s="91"/>
      <c r="F37" s="170"/>
      <c r="G37" s="236"/>
      <c r="H37" s="239"/>
      <c r="I37" s="299"/>
      <c r="J37" s="125"/>
      <c r="M37" s="36"/>
      <c r="P37" s="36"/>
    </row>
    <row r="38" spans="1:16" ht="12.75" hidden="1" customHeight="1" thickBot="1" x14ac:dyDescent="0.3">
      <c r="A38" s="290"/>
      <c r="B38" s="158"/>
      <c r="C38" s="90"/>
      <c r="D38" s="83"/>
      <c r="E38" s="83"/>
      <c r="F38" s="117"/>
      <c r="G38" s="234"/>
      <c r="H38" s="261"/>
      <c r="I38" s="282"/>
      <c r="J38" s="127"/>
    </row>
    <row r="39" spans="1:16" ht="15" customHeight="1" x14ac:dyDescent="0.25">
      <c r="A39" s="290">
        <v>1</v>
      </c>
      <c r="B39" s="368" t="s">
        <v>30</v>
      </c>
      <c r="C39" s="91" t="s">
        <v>74</v>
      </c>
      <c r="D39" s="91" t="s">
        <v>19</v>
      </c>
      <c r="E39" s="91" t="s">
        <v>75</v>
      </c>
      <c r="F39" s="170" t="s">
        <v>81</v>
      </c>
      <c r="G39" s="41" t="s">
        <v>82</v>
      </c>
      <c r="H39" s="125">
        <v>1899.07</v>
      </c>
      <c r="I39" s="258"/>
      <c r="J39" s="126"/>
      <c r="N39" s="36"/>
      <c r="P39" s="36"/>
    </row>
    <row r="40" spans="1:16" ht="15" customHeight="1" thickBot="1" x14ac:dyDescent="0.3">
      <c r="A40" s="360"/>
      <c r="B40" s="369"/>
      <c r="C40" s="90" t="s">
        <v>76</v>
      </c>
      <c r="D40" s="83"/>
      <c r="E40" s="83"/>
      <c r="F40" s="147"/>
      <c r="G40" s="22"/>
      <c r="H40" s="127"/>
      <c r="I40" s="6"/>
      <c r="J40" s="126"/>
    </row>
    <row r="41" spans="1:16" ht="15" customHeight="1" x14ac:dyDescent="0.25">
      <c r="A41" s="108">
        <v>2</v>
      </c>
      <c r="B41" s="370" t="s">
        <v>30</v>
      </c>
      <c r="C41" s="99" t="s">
        <v>74</v>
      </c>
      <c r="D41" s="91" t="s">
        <v>43</v>
      </c>
      <c r="E41" s="91" t="s">
        <v>77</v>
      </c>
      <c r="F41" s="170" t="s">
        <v>81</v>
      </c>
      <c r="G41" s="41" t="s">
        <v>83</v>
      </c>
      <c r="H41" s="125">
        <v>1071.8900000000001</v>
      </c>
      <c r="I41" s="257"/>
      <c r="J41" s="126"/>
    </row>
    <row r="42" spans="1:16" ht="15" customHeight="1" x14ac:dyDescent="0.25">
      <c r="A42" s="367"/>
      <c r="B42" s="371"/>
      <c r="C42" s="114" t="s">
        <v>78</v>
      </c>
      <c r="D42" s="149"/>
      <c r="E42" s="149"/>
      <c r="F42" s="145" t="s">
        <v>81</v>
      </c>
      <c r="G42" s="42" t="s">
        <v>84</v>
      </c>
      <c r="H42" s="126">
        <v>9884.82</v>
      </c>
      <c r="I42" s="331"/>
      <c r="J42" s="126"/>
    </row>
    <row r="43" spans="1:16" ht="18" customHeight="1" thickBot="1" x14ac:dyDescent="0.3">
      <c r="A43" s="366"/>
      <c r="B43" s="372"/>
      <c r="C43" s="209"/>
      <c r="D43" s="329"/>
      <c r="E43" s="329"/>
      <c r="F43" s="145" t="s">
        <v>81</v>
      </c>
      <c r="G43" s="42" t="s">
        <v>85</v>
      </c>
      <c r="H43" s="126">
        <v>1481.23</v>
      </c>
      <c r="I43" s="331"/>
      <c r="J43" s="127"/>
    </row>
    <row r="44" spans="1:16" ht="15.75" customHeight="1" x14ac:dyDescent="0.25">
      <c r="A44" s="364"/>
      <c r="B44" s="373"/>
      <c r="C44" s="374"/>
      <c r="D44" s="364"/>
      <c r="E44" s="364"/>
      <c r="F44" s="145" t="s">
        <v>81</v>
      </c>
      <c r="G44" s="42" t="s">
        <v>86</v>
      </c>
      <c r="H44" s="126">
        <v>732.48</v>
      </c>
      <c r="I44" s="340"/>
      <c r="J44" s="162"/>
    </row>
    <row r="45" spans="1:16" ht="15.75" customHeight="1" thickBot="1" x14ac:dyDescent="0.3">
      <c r="A45" s="364"/>
      <c r="B45" s="373"/>
      <c r="C45" s="375"/>
      <c r="D45" s="112"/>
      <c r="E45" s="112"/>
      <c r="F45" s="147" t="s">
        <v>81</v>
      </c>
      <c r="G45" s="33" t="s">
        <v>87</v>
      </c>
      <c r="H45" s="127">
        <v>15587.98</v>
      </c>
      <c r="I45" s="84"/>
      <c r="J45" s="149"/>
    </row>
    <row r="46" spans="1:16" ht="14.25" customHeight="1" thickBot="1" x14ac:dyDescent="0.3">
      <c r="A46" s="393" t="s">
        <v>48</v>
      </c>
      <c r="B46" s="394"/>
      <c r="C46" s="394"/>
      <c r="D46" s="394"/>
      <c r="E46" s="394"/>
      <c r="F46" s="394"/>
      <c r="G46" s="394"/>
      <c r="H46" s="81">
        <f>SUM(H37:H45)</f>
        <v>30657.469999999998</v>
      </c>
      <c r="I46" s="56">
        <f t="shared" ref="I46:J46" si="2">SUM(I37:I44)</f>
        <v>0</v>
      </c>
      <c r="J46" s="55">
        <f t="shared" si="2"/>
        <v>0</v>
      </c>
    </row>
    <row r="47" spans="1:16" ht="26.25" hidden="1" thickBot="1" x14ac:dyDescent="0.3">
      <c r="A47" s="143">
        <v>5</v>
      </c>
      <c r="B47" s="144" t="s">
        <v>27</v>
      </c>
      <c r="C47" s="91"/>
      <c r="D47" s="91"/>
      <c r="E47" s="21"/>
      <c r="F47" s="170"/>
      <c r="G47" s="251"/>
      <c r="H47" s="142"/>
      <c r="I47" s="284"/>
      <c r="J47" s="311"/>
    </row>
    <row r="48" spans="1:16" ht="15.75" hidden="1" thickBot="1" x14ac:dyDescent="0.3">
      <c r="A48" s="65"/>
      <c r="B48" s="307"/>
      <c r="C48" s="149"/>
      <c r="D48" s="149"/>
      <c r="E48" s="149"/>
      <c r="F48" s="145"/>
      <c r="G48" s="167"/>
      <c r="H48" s="346"/>
      <c r="I48" s="271"/>
      <c r="J48" s="312"/>
    </row>
    <row r="49" spans="1:12" ht="14.25" hidden="1" customHeight="1" x14ac:dyDescent="0.25">
      <c r="A49" s="143">
        <v>1</v>
      </c>
      <c r="B49" s="418" t="s">
        <v>27</v>
      </c>
      <c r="C49" s="91"/>
      <c r="D49" s="91"/>
      <c r="E49" s="21"/>
      <c r="F49" s="145"/>
      <c r="G49" s="167"/>
      <c r="H49" s="346"/>
      <c r="I49" s="271"/>
      <c r="J49" s="312"/>
    </row>
    <row r="50" spans="1:12" ht="14.25" hidden="1" customHeight="1" x14ac:dyDescent="0.25">
      <c r="A50" s="65"/>
      <c r="B50" s="419"/>
      <c r="C50" s="149"/>
      <c r="D50" s="149"/>
      <c r="E50" s="149"/>
      <c r="F50" s="145"/>
      <c r="G50" s="167"/>
      <c r="H50" s="327"/>
      <c r="I50" s="271"/>
      <c r="J50" s="312"/>
    </row>
    <row r="51" spans="1:12" ht="14.25" hidden="1" customHeight="1" thickBot="1" x14ac:dyDescent="0.3">
      <c r="A51" s="65"/>
      <c r="B51" s="419"/>
      <c r="C51" s="92"/>
      <c r="D51" s="149"/>
      <c r="E51" s="83"/>
      <c r="F51" s="310"/>
      <c r="G51" s="231"/>
      <c r="H51" s="265"/>
      <c r="I51" s="271"/>
      <c r="J51" s="312"/>
    </row>
    <row r="52" spans="1:12" ht="14.25" hidden="1" customHeight="1" x14ac:dyDescent="0.25">
      <c r="A52" s="65"/>
      <c r="B52" s="419"/>
      <c r="C52" s="92"/>
      <c r="D52" s="149"/>
      <c r="E52" s="149"/>
      <c r="F52" s="308"/>
      <c r="G52" s="131"/>
      <c r="H52" s="287"/>
      <c r="I52" s="271"/>
      <c r="J52" s="312"/>
    </row>
    <row r="53" spans="1:12" ht="15.75" hidden="1" thickBot="1" x14ac:dyDescent="0.3">
      <c r="A53" s="65"/>
      <c r="B53" s="420"/>
      <c r="C53" s="92"/>
      <c r="D53" s="149"/>
      <c r="E53" s="149"/>
      <c r="F53" s="309"/>
      <c r="G53" s="232"/>
      <c r="H53" s="262"/>
      <c r="I53" s="271"/>
      <c r="J53" s="312"/>
    </row>
    <row r="54" spans="1:12" ht="15.75" hidden="1" customHeight="1" x14ac:dyDescent="0.25">
      <c r="A54" s="143">
        <v>2</v>
      </c>
      <c r="B54" s="411" t="s">
        <v>27</v>
      </c>
      <c r="C54" s="91"/>
      <c r="D54" s="91"/>
      <c r="E54" s="21"/>
      <c r="F54" s="170"/>
      <c r="G54" s="251"/>
      <c r="H54" s="140"/>
      <c r="I54" s="271"/>
      <c r="J54" s="312"/>
    </row>
    <row r="55" spans="1:12" ht="15.75" hidden="1" customHeight="1" x14ac:dyDescent="0.25">
      <c r="A55" s="65"/>
      <c r="B55" s="421"/>
      <c r="C55" s="149"/>
      <c r="D55" s="149"/>
      <c r="E55" s="10"/>
      <c r="F55" s="145"/>
      <c r="G55" s="167"/>
      <c r="H55" s="241"/>
      <c r="I55" s="271"/>
      <c r="J55" s="312"/>
    </row>
    <row r="56" spans="1:12" ht="15.75" hidden="1" customHeight="1" thickBot="1" x14ac:dyDescent="0.3">
      <c r="A56" s="135"/>
      <c r="B56" s="399"/>
      <c r="C56" s="92"/>
      <c r="D56" s="149"/>
      <c r="E56" s="10"/>
      <c r="F56" s="147"/>
      <c r="G56" s="234"/>
      <c r="H56" s="264"/>
      <c r="I56" s="271"/>
      <c r="J56" s="312"/>
    </row>
    <row r="57" spans="1:12" ht="15.75" hidden="1" customHeight="1" x14ac:dyDescent="0.25">
      <c r="A57" s="65"/>
      <c r="B57" s="411" t="s">
        <v>27</v>
      </c>
      <c r="C57" s="91"/>
      <c r="D57" s="91"/>
      <c r="E57" s="21"/>
      <c r="F57" s="168"/>
      <c r="G57" s="131"/>
      <c r="H57" s="326"/>
      <c r="I57" s="271"/>
      <c r="J57" s="312"/>
    </row>
    <row r="58" spans="1:12" ht="15.75" hidden="1" customHeight="1" thickBot="1" x14ac:dyDescent="0.3">
      <c r="A58" s="135"/>
      <c r="B58" s="399"/>
      <c r="C58" s="149"/>
      <c r="D58" s="149"/>
      <c r="E58" s="10"/>
      <c r="F58" s="166"/>
      <c r="G58" s="231"/>
      <c r="H58" s="264"/>
      <c r="I58" s="271"/>
      <c r="J58" s="312"/>
    </row>
    <row r="59" spans="1:12" ht="15.75" hidden="1" customHeight="1" x14ac:dyDescent="0.25">
      <c r="A59" s="65"/>
      <c r="B59" s="411" t="s">
        <v>27</v>
      </c>
      <c r="C59" s="91"/>
      <c r="D59" s="91"/>
      <c r="E59" s="21"/>
      <c r="F59" s="53"/>
      <c r="G59" s="167"/>
      <c r="H59" s="346"/>
      <c r="I59" s="271"/>
      <c r="J59" s="312"/>
    </row>
    <row r="60" spans="1:12" ht="15.75" hidden="1" customHeight="1" thickBot="1" x14ac:dyDescent="0.3">
      <c r="A60" s="65"/>
      <c r="B60" s="398"/>
      <c r="C60" s="149"/>
      <c r="D60" s="149"/>
      <c r="E60" s="10"/>
      <c r="F60" s="313"/>
      <c r="G60" s="232"/>
      <c r="H60" s="264"/>
      <c r="I60" s="271"/>
      <c r="J60" s="312"/>
    </row>
    <row r="61" spans="1:12" ht="15.75" hidden="1" customHeight="1" thickBot="1" x14ac:dyDescent="0.3">
      <c r="A61" s="405" t="s">
        <v>40</v>
      </c>
      <c r="B61" s="406"/>
      <c r="C61" s="406"/>
      <c r="D61" s="406"/>
      <c r="E61" s="406"/>
      <c r="F61" s="406"/>
      <c r="G61" s="406"/>
      <c r="H61" s="347"/>
      <c r="I61" s="271"/>
      <c r="J61" s="312"/>
    </row>
    <row r="62" spans="1:12" ht="15.75" customHeight="1" x14ac:dyDescent="0.25">
      <c r="A62" s="10">
        <v>1</v>
      </c>
      <c r="B62" s="270" t="s">
        <v>56</v>
      </c>
      <c r="C62" s="91" t="s">
        <v>74</v>
      </c>
      <c r="D62" s="91" t="s">
        <v>60</v>
      </c>
      <c r="E62" s="91" t="s">
        <v>79</v>
      </c>
      <c r="F62" s="145" t="s">
        <v>81</v>
      </c>
      <c r="G62" s="24" t="s">
        <v>88</v>
      </c>
      <c r="H62" s="40">
        <v>302.13</v>
      </c>
      <c r="I62" s="259"/>
      <c r="J62" s="27"/>
      <c r="L62" s="36"/>
    </row>
    <row r="63" spans="1:12" ht="15.75" customHeight="1" thickBot="1" x14ac:dyDescent="0.3">
      <c r="A63" s="10"/>
      <c r="B63" s="198"/>
      <c r="C63" s="149" t="s">
        <v>80</v>
      </c>
      <c r="D63" s="149"/>
      <c r="E63" s="149"/>
      <c r="F63" s="145"/>
      <c r="G63" s="233"/>
      <c r="H63" s="261"/>
      <c r="I63" s="271"/>
      <c r="J63" s="312"/>
    </row>
    <row r="64" spans="1:12" ht="15.75" hidden="1" customHeight="1" x14ac:dyDescent="0.25">
      <c r="A64" s="10"/>
      <c r="B64" s="198"/>
      <c r="C64" s="10"/>
      <c r="D64" s="149"/>
      <c r="E64" s="10"/>
      <c r="F64" s="145"/>
      <c r="G64" s="233"/>
      <c r="H64" s="260"/>
      <c r="I64" s="271"/>
      <c r="J64" s="312"/>
    </row>
    <row r="65" spans="1:12" ht="15.75" hidden="1" customHeight="1" thickBot="1" x14ac:dyDescent="0.3">
      <c r="A65" s="37"/>
      <c r="B65" s="52"/>
      <c r="C65" s="10"/>
      <c r="D65" s="149"/>
      <c r="E65" s="10"/>
      <c r="F65" s="147"/>
      <c r="G65" s="234"/>
      <c r="H65" s="261"/>
      <c r="I65" s="271"/>
      <c r="J65" s="312"/>
    </row>
    <row r="66" spans="1:12" ht="15.75" thickBot="1" x14ac:dyDescent="0.3">
      <c r="A66" s="384" t="s">
        <v>57</v>
      </c>
      <c r="B66" s="385"/>
      <c r="C66" s="385"/>
      <c r="D66" s="385"/>
      <c r="E66" s="385"/>
      <c r="F66" s="385"/>
      <c r="G66" s="385"/>
      <c r="H66" s="15">
        <f>SUM(H62:H65)</f>
        <v>302.13</v>
      </c>
      <c r="I66" s="334">
        <f t="shared" ref="I66:J66" si="3">SUM(I62:I65)</f>
        <v>0</v>
      </c>
      <c r="J66" s="15">
        <f t="shared" si="3"/>
        <v>0</v>
      </c>
    </row>
    <row r="67" spans="1:12" ht="15.75" thickBot="1" x14ac:dyDescent="0.3">
      <c r="A67" s="384" t="s">
        <v>18</v>
      </c>
      <c r="B67" s="385"/>
      <c r="C67" s="385"/>
      <c r="D67" s="385"/>
      <c r="E67" s="385"/>
      <c r="F67" s="385"/>
      <c r="G67" s="385"/>
      <c r="H67" s="15">
        <f>H13+H46+H66+H22+H36</f>
        <v>40718.080000000002</v>
      </c>
      <c r="I67" s="334">
        <f>I13+I46+I66+I22+I36</f>
        <v>0</v>
      </c>
      <c r="J67" s="15">
        <f>J13+J46+J66+J22+J36</f>
        <v>0</v>
      </c>
    </row>
    <row r="69" spans="1:12" x14ac:dyDescent="0.25">
      <c r="H69" s="36"/>
    </row>
    <row r="70" spans="1:12" ht="19.5" x14ac:dyDescent="0.4">
      <c r="D70" s="1"/>
      <c r="L70" s="36"/>
    </row>
    <row r="73" spans="1:12" ht="19.5" x14ac:dyDescent="0.4">
      <c r="D73" s="1"/>
    </row>
    <row r="75" spans="1:12" x14ac:dyDescent="0.25">
      <c r="A75" s="6"/>
      <c r="B75" s="6"/>
      <c r="C75" s="6"/>
      <c r="D75" s="6"/>
      <c r="E75" s="6"/>
      <c r="F75" s="6"/>
      <c r="G75" s="67"/>
      <c r="H75" s="6"/>
    </row>
    <row r="76" spans="1:12" x14ac:dyDescent="0.25">
      <c r="A76" s="68"/>
      <c r="B76" s="68"/>
      <c r="C76" s="409"/>
      <c r="D76" s="68"/>
      <c r="E76" s="69"/>
      <c r="F76" s="69"/>
      <c r="G76" s="69"/>
      <c r="H76" s="70"/>
    </row>
    <row r="77" spans="1:12" x14ac:dyDescent="0.25">
      <c r="A77" s="68"/>
      <c r="B77" s="68"/>
      <c r="C77" s="410"/>
      <c r="D77" s="68"/>
      <c r="E77" s="68"/>
      <c r="F77" s="68"/>
      <c r="G77" s="68"/>
      <c r="H77" s="173"/>
    </row>
    <row r="78" spans="1:12" x14ac:dyDescent="0.25">
      <c r="A78" s="404"/>
      <c r="B78" s="71"/>
      <c r="C78" s="51"/>
      <c r="D78" s="6"/>
      <c r="E78" s="6"/>
      <c r="F78" s="6"/>
      <c r="G78" s="46"/>
      <c r="H78" s="31"/>
    </row>
    <row r="79" spans="1:12" x14ac:dyDescent="0.25">
      <c r="A79" s="404"/>
      <c r="B79" s="51"/>
      <c r="C79" s="51"/>
      <c r="D79" s="6"/>
      <c r="E79" s="35"/>
      <c r="F79" s="6"/>
      <c r="G79" s="46"/>
      <c r="H79" s="31"/>
    </row>
    <row r="80" spans="1:12" x14ac:dyDescent="0.25">
      <c r="A80" s="404"/>
      <c r="B80" s="51"/>
      <c r="C80" s="51"/>
      <c r="D80" s="6"/>
      <c r="E80" s="35"/>
      <c r="F80" s="6"/>
      <c r="G80" s="46"/>
      <c r="H80" s="31"/>
    </row>
    <row r="81" spans="1:8" x14ac:dyDescent="0.25">
      <c r="A81" s="404"/>
      <c r="B81" s="51"/>
      <c r="C81" s="51"/>
      <c r="D81" s="6"/>
      <c r="E81" s="35"/>
      <c r="F81" s="6"/>
      <c r="G81" s="46"/>
      <c r="H81" s="31"/>
    </row>
    <row r="82" spans="1:8" x14ac:dyDescent="0.25">
      <c r="A82" s="408"/>
      <c r="B82" s="408"/>
      <c r="C82" s="408"/>
      <c r="D82" s="408"/>
      <c r="E82" s="408"/>
      <c r="F82" s="408"/>
      <c r="G82" s="408"/>
      <c r="H82" s="62"/>
    </row>
    <row r="83" spans="1:8" x14ac:dyDescent="0.25">
      <c r="A83" s="72"/>
      <c r="B83" s="407"/>
      <c r="C83" s="73"/>
      <c r="D83" s="171"/>
      <c r="E83" s="66"/>
      <c r="F83" s="6"/>
      <c r="G83" s="46"/>
      <c r="H83" s="6"/>
    </row>
    <row r="84" spans="1:8" x14ac:dyDescent="0.25">
      <c r="A84" s="72"/>
      <c r="B84" s="404"/>
      <c r="C84" s="74"/>
      <c r="D84" s="171"/>
      <c r="E84" s="66"/>
      <c r="F84" s="6"/>
      <c r="G84" s="46"/>
      <c r="H84" s="6"/>
    </row>
    <row r="85" spans="1:8" x14ac:dyDescent="0.25">
      <c r="A85" s="72"/>
      <c r="B85" s="404"/>
      <c r="C85" s="75"/>
      <c r="D85" s="171"/>
      <c r="E85" s="66"/>
      <c r="F85" s="6"/>
      <c r="G85" s="46"/>
      <c r="H85" s="6"/>
    </row>
    <row r="86" spans="1:8" x14ac:dyDescent="0.25">
      <c r="A86" s="76"/>
      <c r="B86" s="404"/>
      <c r="C86" s="171"/>
      <c r="D86" s="171"/>
      <c r="E86" s="171"/>
      <c r="F86" s="172"/>
      <c r="G86" s="172"/>
      <c r="H86" s="31"/>
    </row>
    <row r="87" spans="1:8" ht="15.75" customHeight="1" x14ac:dyDescent="0.25">
      <c r="A87" s="408"/>
      <c r="B87" s="408"/>
      <c r="C87" s="408"/>
      <c r="D87" s="408"/>
      <c r="E87" s="408"/>
      <c r="F87" s="408"/>
      <c r="G87" s="408"/>
      <c r="H87" s="62"/>
    </row>
    <row r="88" spans="1:8" x14ac:dyDescent="0.25">
      <c r="A88" s="6"/>
      <c r="B88" s="51"/>
      <c r="C88" s="77"/>
      <c r="D88" s="6"/>
      <c r="E88" s="26"/>
      <c r="F88" s="26"/>
      <c r="G88" s="30"/>
      <c r="H88" s="31"/>
    </row>
    <row r="89" spans="1:8" x14ac:dyDescent="0.25">
      <c r="A89" s="78"/>
      <c r="B89" s="6"/>
      <c r="C89" s="79"/>
      <c r="D89" s="6"/>
      <c r="E89" s="26"/>
      <c r="F89" s="26"/>
      <c r="G89" s="30"/>
      <c r="H89" s="31"/>
    </row>
    <row r="90" spans="1:8" x14ac:dyDescent="0.25">
      <c r="A90" s="80"/>
      <c r="B90" s="51"/>
      <c r="C90" s="51"/>
      <c r="D90" s="6"/>
      <c r="E90" s="6"/>
      <c r="F90" s="26"/>
      <c r="G90" s="30"/>
      <c r="H90" s="31"/>
    </row>
    <row r="91" spans="1:8" x14ac:dyDescent="0.25">
      <c r="A91" s="6"/>
      <c r="B91" s="6"/>
      <c r="C91" s="6"/>
      <c r="D91" s="6"/>
      <c r="E91" s="6"/>
      <c r="F91" s="26"/>
      <c r="G91" s="30"/>
      <c r="H91" s="31"/>
    </row>
    <row r="92" spans="1:8" x14ac:dyDescent="0.25">
      <c r="A92" s="408"/>
      <c r="B92" s="408"/>
      <c r="C92" s="408"/>
      <c r="D92" s="408"/>
      <c r="E92" s="408"/>
      <c r="F92" s="408"/>
      <c r="G92" s="408"/>
      <c r="H92" s="63"/>
    </row>
    <row r="93" spans="1:8" x14ac:dyDescent="0.25">
      <c r="A93" s="408"/>
      <c r="B93" s="408"/>
      <c r="C93" s="408"/>
      <c r="D93" s="408"/>
      <c r="E93" s="408"/>
      <c r="F93" s="408"/>
      <c r="G93" s="408"/>
      <c r="H93" s="63"/>
    </row>
  </sheetData>
  <mergeCells count="22">
    <mergeCell ref="B59:B60"/>
    <mergeCell ref="C4:C5"/>
    <mergeCell ref="A13:G13"/>
    <mergeCell ref="B14:B16"/>
    <mergeCell ref="B17:B21"/>
    <mergeCell ref="B22:G22"/>
    <mergeCell ref="A23:A24"/>
    <mergeCell ref="A46:G46"/>
    <mergeCell ref="B49:B53"/>
    <mergeCell ref="B54:B56"/>
    <mergeCell ref="B57:B58"/>
    <mergeCell ref="A36:G36"/>
    <mergeCell ref="A61:G61"/>
    <mergeCell ref="B83:B86"/>
    <mergeCell ref="A87:G87"/>
    <mergeCell ref="A92:G92"/>
    <mergeCell ref="A93:G93"/>
    <mergeCell ref="A66:G66"/>
    <mergeCell ref="A67:G67"/>
    <mergeCell ref="C76:C77"/>
    <mergeCell ref="A78:A81"/>
    <mergeCell ref="A82:G82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workbookViewId="0">
      <selection activeCell="L19" sqref="L19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6"/>
      <c r="B2" s="16"/>
      <c r="C2" s="16"/>
      <c r="D2" s="17" t="s">
        <v>102</v>
      </c>
      <c r="E2" s="17"/>
      <c r="F2" s="16"/>
      <c r="G2" s="18" t="s">
        <v>13</v>
      </c>
      <c r="H2" s="18"/>
      <c r="I2" s="18"/>
    </row>
    <row r="4" spans="1:16" ht="15.75" thickBot="1" x14ac:dyDescent="0.3">
      <c r="J4" s="12"/>
      <c r="K4" s="12"/>
    </row>
    <row r="5" spans="1:16" ht="26.25" x14ac:dyDescent="0.25">
      <c r="A5" s="5" t="s">
        <v>0</v>
      </c>
      <c r="B5" s="2" t="s">
        <v>1</v>
      </c>
      <c r="C5" s="150" t="s">
        <v>23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52</v>
      </c>
      <c r="I5" s="228" t="s">
        <v>50</v>
      </c>
      <c r="J5" s="8" t="s">
        <v>54</v>
      </c>
      <c r="K5" s="69"/>
    </row>
    <row r="6" spans="1:16" ht="27" thickBot="1" x14ac:dyDescent="0.3">
      <c r="A6" s="20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9</v>
      </c>
      <c r="I6" s="229" t="s">
        <v>53</v>
      </c>
      <c r="J6" s="19" t="s">
        <v>55</v>
      </c>
      <c r="K6" s="68"/>
    </row>
    <row r="7" spans="1:16" hidden="1" x14ac:dyDescent="0.25">
      <c r="A7" s="146">
        <v>1</v>
      </c>
      <c r="B7" s="175"/>
      <c r="C7" s="91"/>
      <c r="D7" s="91"/>
      <c r="E7" s="21"/>
      <c r="F7" s="145"/>
      <c r="G7" s="24"/>
      <c r="H7" s="40"/>
      <c r="I7" s="40"/>
      <c r="J7" s="40"/>
      <c r="K7" s="84"/>
    </row>
    <row r="8" spans="1:16" ht="15.75" hidden="1" thickBot="1" x14ac:dyDescent="0.3">
      <c r="A8" s="85"/>
      <c r="B8" s="68"/>
      <c r="C8" s="149"/>
      <c r="D8" s="149"/>
      <c r="E8" s="10"/>
      <c r="F8" s="188"/>
      <c r="G8" s="24"/>
      <c r="H8" s="245"/>
      <c r="I8" s="131"/>
      <c r="J8" s="187"/>
      <c r="K8" s="244"/>
    </row>
    <row r="9" spans="1:16" ht="30" x14ac:dyDescent="0.25">
      <c r="A9" s="146">
        <v>2</v>
      </c>
      <c r="B9" s="237" t="s">
        <v>28</v>
      </c>
      <c r="C9" s="91" t="s">
        <v>59</v>
      </c>
      <c r="D9" s="91" t="s">
        <v>60</v>
      </c>
      <c r="E9" s="91" t="s">
        <v>61</v>
      </c>
      <c r="F9" s="322" t="s">
        <v>89</v>
      </c>
      <c r="G9" s="24" t="s">
        <v>100</v>
      </c>
      <c r="H9" s="40">
        <v>1961.62</v>
      </c>
      <c r="I9" s="131"/>
      <c r="J9" s="40"/>
      <c r="K9" s="84"/>
      <c r="L9" s="111"/>
    </row>
    <row r="10" spans="1:16" ht="15.75" thickBot="1" x14ac:dyDescent="0.3">
      <c r="A10" s="58"/>
      <c r="B10" s="189"/>
      <c r="C10" s="149" t="s">
        <v>62</v>
      </c>
      <c r="D10" s="149"/>
      <c r="E10" s="149"/>
      <c r="F10" s="186"/>
      <c r="G10" s="186"/>
      <c r="H10" s="54"/>
      <c r="I10" s="230"/>
      <c r="J10" s="54"/>
      <c r="K10" s="84"/>
    </row>
    <row r="11" spans="1:16" ht="15.75" thickBot="1" x14ac:dyDescent="0.3">
      <c r="A11" s="380" t="s">
        <v>29</v>
      </c>
      <c r="B11" s="381"/>
      <c r="C11" s="381"/>
      <c r="D11" s="381"/>
      <c r="E11" s="381"/>
      <c r="F11" s="381"/>
      <c r="G11" s="388"/>
      <c r="H11" s="359">
        <f>H9</f>
        <v>1961.62</v>
      </c>
      <c r="I11" s="97">
        <f t="shared" ref="I11:J11" si="0">I9</f>
        <v>0</v>
      </c>
      <c r="J11" s="97">
        <f t="shared" si="0"/>
        <v>0</v>
      </c>
      <c r="K11" s="224"/>
    </row>
    <row r="12" spans="1:16" x14ac:dyDescent="0.25">
      <c r="A12" s="58">
        <v>1</v>
      </c>
      <c r="B12" s="357" t="s">
        <v>47</v>
      </c>
      <c r="C12" s="91" t="s">
        <v>59</v>
      </c>
      <c r="D12" s="91" t="s">
        <v>69</v>
      </c>
      <c r="E12" s="91" t="s">
        <v>70</v>
      </c>
      <c r="F12" s="145" t="s">
        <v>89</v>
      </c>
      <c r="G12" s="24" t="s">
        <v>94</v>
      </c>
      <c r="H12" s="53">
        <v>986.83</v>
      </c>
      <c r="I12" s="29"/>
      <c r="J12" s="57"/>
      <c r="K12" s="26"/>
    </row>
    <row r="13" spans="1:16" ht="15.75" thickBot="1" x14ac:dyDescent="0.3">
      <c r="A13" s="85"/>
      <c r="B13" s="323" t="s">
        <v>46</v>
      </c>
      <c r="C13" s="149" t="s">
        <v>71</v>
      </c>
      <c r="D13" s="149"/>
      <c r="E13" s="149"/>
      <c r="F13" s="145"/>
      <c r="G13" s="24"/>
      <c r="H13" s="53"/>
      <c r="I13" s="234"/>
      <c r="J13" s="165"/>
      <c r="K13" s="6"/>
      <c r="P13" s="6"/>
    </row>
    <row r="14" spans="1:16" x14ac:dyDescent="0.25">
      <c r="A14" s="58">
        <v>2</v>
      </c>
      <c r="B14" s="237" t="s">
        <v>47</v>
      </c>
      <c r="C14" s="91" t="s">
        <v>59</v>
      </c>
      <c r="D14" s="91" t="s">
        <v>66</v>
      </c>
      <c r="E14" s="91" t="s">
        <v>67</v>
      </c>
      <c r="F14" s="145" t="s">
        <v>89</v>
      </c>
      <c r="G14" s="24" t="s">
        <v>93</v>
      </c>
      <c r="H14" s="53">
        <v>104.4</v>
      </c>
      <c r="I14" s="24"/>
      <c r="J14" s="53"/>
      <c r="K14" s="26"/>
      <c r="P14" s="6"/>
    </row>
    <row r="15" spans="1:16" ht="15.75" thickBot="1" x14ac:dyDescent="0.3">
      <c r="A15" s="58"/>
      <c r="B15" s="324" t="s">
        <v>46</v>
      </c>
      <c r="C15" s="149" t="s">
        <v>68</v>
      </c>
      <c r="D15" s="149"/>
      <c r="E15" s="149"/>
      <c r="F15" s="38"/>
      <c r="G15" s="33"/>
      <c r="H15" s="43"/>
      <c r="I15" s="234"/>
      <c r="J15" s="43"/>
      <c r="K15" s="84"/>
    </row>
    <row r="16" spans="1:16" ht="15.75" customHeight="1" x14ac:dyDescent="0.25">
      <c r="A16" s="441">
        <v>3</v>
      </c>
      <c r="B16" s="444" t="s">
        <v>25</v>
      </c>
      <c r="C16" s="91" t="s">
        <v>59</v>
      </c>
      <c r="D16" s="91" t="s">
        <v>43</v>
      </c>
      <c r="E16" s="91" t="s">
        <v>72</v>
      </c>
      <c r="F16" s="145" t="s">
        <v>89</v>
      </c>
      <c r="G16" s="24" t="s">
        <v>95</v>
      </c>
      <c r="H16" s="53">
        <v>413.36</v>
      </c>
      <c r="I16" s="335"/>
      <c r="J16" s="57"/>
      <c r="K16" s="26"/>
    </row>
    <row r="17" spans="1:17" ht="15.75" customHeight="1" x14ac:dyDescent="0.25">
      <c r="A17" s="442"/>
      <c r="B17" s="395"/>
      <c r="C17" s="10" t="s">
        <v>73</v>
      </c>
      <c r="D17" s="365"/>
      <c r="E17" s="365"/>
      <c r="F17" s="145" t="s">
        <v>89</v>
      </c>
      <c r="G17" s="24" t="s">
        <v>96</v>
      </c>
      <c r="H17" s="53">
        <v>256.85000000000002</v>
      </c>
      <c r="I17" s="34"/>
      <c r="J17" s="53"/>
      <c r="K17" s="26"/>
      <c r="M17" t="s">
        <v>58</v>
      </c>
    </row>
    <row r="18" spans="1:17" x14ac:dyDescent="0.25">
      <c r="A18" s="443"/>
      <c r="B18" s="395"/>
      <c r="C18" s="149"/>
      <c r="D18" s="149"/>
      <c r="E18" s="268"/>
      <c r="F18" s="145" t="s">
        <v>89</v>
      </c>
      <c r="G18" s="24" t="s">
        <v>97</v>
      </c>
      <c r="H18" s="53">
        <v>1056.26</v>
      </c>
      <c r="I18" s="34"/>
      <c r="J18" s="53"/>
      <c r="K18" s="26"/>
    </row>
    <row r="19" spans="1:17" ht="15.75" customHeight="1" thickBot="1" x14ac:dyDescent="0.3">
      <c r="A19" s="443"/>
      <c r="B19" s="445"/>
      <c r="C19" s="149"/>
      <c r="D19" s="351"/>
      <c r="E19" s="348"/>
      <c r="F19" s="145" t="s">
        <v>89</v>
      </c>
      <c r="G19" s="42" t="s">
        <v>98</v>
      </c>
      <c r="H19" s="53">
        <v>486.85</v>
      </c>
      <c r="I19" s="34"/>
      <c r="J19" s="110"/>
      <c r="K19" s="225"/>
    </row>
    <row r="20" spans="1:17" ht="15.75" customHeight="1" thickBot="1" x14ac:dyDescent="0.3">
      <c r="A20" s="349"/>
      <c r="B20" s="325"/>
      <c r="C20" s="83"/>
      <c r="D20" s="352"/>
      <c r="E20" s="350"/>
      <c r="F20" s="145" t="s">
        <v>89</v>
      </c>
      <c r="G20" s="42" t="s">
        <v>99</v>
      </c>
      <c r="H20" s="53">
        <v>446.28</v>
      </c>
      <c r="I20" s="34"/>
      <c r="J20" s="272"/>
      <c r="K20" s="225"/>
    </row>
    <row r="21" spans="1:17" x14ac:dyDescent="0.25">
      <c r="A21" s="330">
        <v>3</v>
      </c>
      <c r="B21" s="446" t="s">
        <v>25</v>
      </c>
      <c r="C21" s="89" t="s">
        <v>59</v>
      </c>
      <c r="D21" s="91" t="s">
        <v>63</v>
      </c>
      <c r="E21" s="91" t="s">
        <v>64</v>
      </c>
      <c r="F21" s="145" t="s">
        <v>89</v>
      </c>
      <c r="G21" s="24" t="s">
        <v>90</v>
      </c>
      <c r="H21" s="53">
        <v>806.36</v>
      </c>
      <c r="I21" s="28"/>
      <c r="J21" s="28"/>
      <c r="K21" s="84"/>
    </row>
    <row r="22" spans="1:17" x14ac:dyDescent="0.25">
      <c r="A22" s="197"/>
      <c r="B22" s="446"/>
      <c r="C22" s="92" t="s">
        <v>65</v>
      </c>
      <c r="D22" s="149"/>
      <c r="E22" s="149"/>
      <c r="F22" s="145" t="s">
        <v>89</v>
      </c>
      <c r="G22" s="24" t="s">
        <v>91</v>
      </c>
      <c r="H22" s="53">
        <v>920.83</v>
      </c>
      <c r="I22" s="126"/>
      <c r="J22" s="126"/>
      <c r="K22" s="31"/>
      <c r="Q22" s="36">
        <f>H11+H32+H50</f>
        <v>7532.94</v>
      </c>
    </row>
    <row r="23" spans="1:17" ht="15.75" thickBot="1" x14ac:dyDescent="0.3">
      <c r="A23" s="197"/>
      <c r="B23" s="446"/>
      <c r="C23" s="92"/>
      <c r="D23" s="149"/>
      <c r="E23" s="149"/>
      <c r="F23" s="145" t="s">
        <v>89</v>
      </c>
      <c r="G23" s="24" t="s">
        <v>92</v>
      </c>
      <c r="H23" s="53">
        <v>93.3</v>
      </c>
      <c r="I23" s="126"/>
      <c r="J23" s="126"/>
      <c r="K23" s="31"/>
    </row>
    <row r="24" spans="1:17" ht="15.75" hidden="1" thickBot="1" x14ac:dyDescent="0.3">
      <c r="A24" s="161"/>
      <c r="B24" s="427"/>
      <c r="C24" s="90"/>
      <c r="D24" s="83"/>
      <c r="E24" s="83"/>
      <c r="F24" s="117"/>
      <c r="G24" s="22"/>
      <c r="H24" s="43"/>
      <c r="I24" s="43"/>
      <c r="J24" s="43"/>
      <c r="K24" s="84"/>
    </row>
    <row r="25" spans="1:17" hidden="1" x14ac:dyDescent="0.25">
      <c r="A25" s="197">
        <v>4</v>
      </c>
      <c r="B25" s="428" t="s">
        <v>25</v>
      </c>
      <c r="C25" s="89"/>
      <c r="D25" s="91"/>
      <c r="E25" s="91"/>
      <c r="F25" s="34"/>
      <c r="G25" s="24"/>
      <c r="H25" s="138"/>
      <c r="I25" s="138"/>
      <c r="J25" s="138"/>
      <c r="K25" s="31"/>
    </row>
    <row r="26" spans="1:17" hidden="1" x14ac:dyDescent="0.25">
      <c r="A26" s="197"/>
      <c r="B26" s="428"/>
      <c r="C26" s="92"/>
      <c r="D26" s="149"/>
      <c r="E26" s="149"/>
      <c r="F26" s="34"/>
      <c r="G26" s="42"/>
      <c r="H26" s="138"/>
      <c r="I26" s="138"/>
      <c r="J26" s="138"/>
      <c r="K26" s="31"/>
    </row>
    <row r="27" spans="1:17" ht="15.75" hidden="1" thickBot="1" x14ac:dyDescent="0.3">
      <c r="A27" s="161"/>
      <c r="B27" s="429"/>
      <c r="C27" s="83"/>
      <c r="D27" s="83"/>
      <c r="E27" s="83"/>
      <c r="F27" s="34"/>
      <c r="G27" s="42"/>
      <c r="H27" s="138"/>
      <c r="I27" s="138"/>
      <c r="J27" s="138"/>
      <c r="K27" s="31"/>
    </row>
    <row r="28" spans="1:17" ht="15" hidden="1" customHeight="1" x14ac:dyDescent="0.25">
      <c r="A28" s="423">
        <v>4</v>
      </c>
      <c r="B28" s="425" t="s">
        <v>25</v>
      </c>
      <c r="C28" s="92"/>
      <c r="D28" s="402"/>
      <c r="E28" s="403"/>
      <c r="F28" s="119"/>
      <c r="G28" s="48"/>
      <c r="H28" s="121"/>
      <c r="I28" s="121"/>
      <c r="J28" s="121"/>
      <c r="K28" s="84"/>
    </row>
    <row r="29" spans="1:17" ht="15.75" hidden="1" thickBot="1" x14ac:dyDescent="0.3">
      <c r="A29" s="424"/>
      <c r="B29" s="426"/>
      <c r="C29" s="90"/>
      <c r="D29" s="400"/>
      <c r="E29" s="432"/>
      <c r="F29" s="104"/>
      <c r="G29" s="24"/>
      <c r="H29" s="27"/>
      <c r="I29" s="27"/>
      <c r="J29" s="27"/>
      <c r="K29" s="84"/>
    </row>
    <row r="30" spans="1:17" hidden="1" x14ac:dyDescent="0.25">
      <c r="A30" s="424"/>
      <c r="B30" s="96"/>
      <c r="C30" s="7"/>
      <c r="D30" s="400"/>
      <c r="E30" s="432"/>
      <c r="F30" s="104"/>
      <c r="G30" s="24"/>
      <c r="H30" s="27"/>
      <c r="I30" s="27"/>
      <c r="J30" s="27"/>
      <c r="K30" s="84"/>
      <c r="Q30" s="133"/>
    </row>
    <row r="31" spans="1:17" ht="15.75" hidden="1" thickBot="1" x14ac:dyDescent="0.3">
      <c r="A31" s="417"/>
      <c r="B31" s="95"/>
      <c r="C31" s="185"/>
      <c r="D31" s="383"/>
      <c r="E31" s="433"/>
      <c r="F31" s="64"/>
      <c r="G31" s="24"/>
      <c r="H31" s="127"/>
      <c r="I31" s="127"/>
      <c r="J31" s="127"/>
      <c r="K31" s="31"/>
    </row>
    <row r="32" spans="1:17" ht="15.75" customHeight="1" thickBot="1" x14ac:dyDescent="0.3">
      <c r="A32" s="397" t="s">
        <v>20</v>
      </c>
      <c r="B32" s="430"/>
      <c r="C32" s="430"/>
      <c r="D32" s="430"/>
      <c r="E32" s="430"/>
      <c r="F32" s="430"/>
      <c r="G32" s="447"/>
      <c r="H32" s="283">
        <f>H12+H14+H16+H17+H18+H19+H20+H21+H22+H23</f>
        <v>5571.32</v>
      </c>
      <c r="I32" s="283">
        <f>I12+I14+I16+I17+I18+I19+I20</f>
        <v>0</v>
      </c>
      <c r="J32" s="283"/>
      <c r="K32" s="226"/>
    </row>
    <row r="33" spans="1:16" ht="15" hidden="1" customHeight="1" x14ac:dyDescent="0.25">
      <c r="A33" s="88">
        <v>1</v>
      </c>
      <c r="B33" s="215" t="s">
        <v>35</v>
      </c>
      <c r="C33" s="91"/>
      <c r="D33" s="266"/>
      <c r="E33" s="21"/>
      <c r="F33" s="279"/>
      <c r="G33" s="29"/>
      <c r="H33" s="86"/>
      <c r="I33" s="86"/>
      <c r="J33" s="125"/>
      <c r="K33" s="31"/>
    </row>
    <row r="34" spans="1:16" ht="15" hidden="1" customHeight="1" thickBot="1" x14ac:dyDescent="0.3">
      <c r="A34" s="88"/>
      <c r="B34" s="267" t="s">
        <v>36</v>
      </c>
      <c r="C34" s="149"/>
      <c r="D34" s="149"/>
      <c r="E34" s="10"/>
      <c r="F34" s="249"/>
      <c r="G34" s="33"/>
      <c r="H34" s="127"/>
      <c r="I34" s="127"/>
      <c r="J34" s="127"/>
      <c r="K34" s="31"/>
    </row>
    <row r="35" spans="1:16" ht="15" hidden="1" customHeight="1" x14ac:dyDescent="0.25">
      <c r="A35" s="118">
        <v>2</v>
      </c>
      <c r="B35" s="213" t="s">
        <v>35</v>
      </c>
      <c r="C35" s="89"/>
      <c r="D35" s="291"/>
      <c r="E35" s="21"/>
      <c r="F35" s="279"/>
      <c r="G35" s="29"/>
      <c r="H35" s="280"/>
      <c r="I35" s="294"/>
      <c r="J35" s="121"/>
      <c r="K35" s="84"/>
    </row>
    <row r="36" spans="1:16" ht="15" hidden="1" customHeight="1" thickBot="1" x14ac:dyDescent="0.3">
      <c r="A36" s="129"/>
      <c r="B36" s="214" t="s">
        <v>36</v>
      </c>
      <c r="C36" s="92"/>
      <c r="D36" s="149"/>
      <c r="E36" s="10"/>
      <c r="F36" s="249"/>
      <c r="G36" s="33"/>
      <c r="H36" s="127"/>
      <c r="I36" s="255"/>
      <c r="J36" s="127"/>
      <c r="K36" s="31"/>
    </row>
    <row r="37" spans="1:16" ht="15" hidden="1" customHeight="1" x14ac:dyDescent="0.25">
      <c r="A37" s="88">
        <v>3</v>
      </c>
      <c r="B37" s="274" t="s">
        <v>35</v>
      </c>
      <c r="C37" s="91"/>
      <c r="D37" s="91"/>
      <c r="E37" s="21"/>
      <c r="F37" s="139"/>
      <c r="G37" s="24"/>
      <c r="H37" s="27"/>
      <c r="I37" s="34"/>
      <c r="J37" s="28"/>
      <c r="K37" s="84"/>
      <c r="P37" s="36"/>
    </row>
    <row r="38" spans="1:16" ht="15" hidden="1" customHeight="1" thickBot="1" x14ac:dyDescent="0.3">
      <c r="A38" s="88"/>
      <c r="B38" s="273" t="s">
        <v>36</v>
      </c>
      <c r="C38" s="149"/>
      <c r="D38" s="149"/>
      <c r="E38" s="10"/>
      <c r="F38" s="139"/>
      <c r="G38" s="24"/>
      <c r="H38" s="27"/>
      <c r="I38" s="34"/>
      <c r="J38" s="27"/>
      <c r="K38" s="84"/>
      <c r="L38" s="36"/>
    </row>
    <row r="39" spans="1:16" ht="15" hidden="1" customHeight="1" thickBot="1" x14ac:dyDescent="0.3">
      <c r="A39" s="129"/>
      <c r="B39" s="247"/>
      <c r="C39" s="107"/>
      <c r="D39" s="83"/>
      <c r="E39" s="11"/>
      <c r="F39" s="139"/>
      <c r="G39" s="24"/>
      <c r="H39" s="126"/>
      <c r="I39" s="257"/>
      <c r="J39" s="43"/>
      <c r="K39" s="84"/>
    </row>
    <row r="40" spans="1:16" ht="15" hidden="1" customHeight="1" x14ac:dyDescent="0.25">
      <c r="A40" s="118">
        <v>3</v>
      </c>
      <c r="B40" s="213" t="s">
        <v>35</v>
      </c>
      <c r="C40" s="91"/>
      <c r="D40" s="91"/>
      <c r="E40" s="21"/>
      <c r="F40" s="279"/>
      <c r="G40" s="29"/>
      <c r="H40" s="125"/>
      <c r="I40" s="297"/>
      <c r="J40" s="28"/>
      <c r="K40" s="84"/>
    </row>
    <row r="41" spans="1:16" ht="15" hidden="1" customHeight="1" thickBot="1" x14ac:dyDescent="0.3">
      <c r="A41" s="88"/>
      <c r="B41" s="214" t="s">
        <v>36</v>
      </c>
      <c r="C41" s="292"/>
      <c r="D41" s="149"/>
      <c r="E41" s="10"/>
      <c r="F41" s="293"/>
      <c r="G41" s="33"/>
      <c r="H41" s="43"/>
      <c r="I41" s="295"/>
      <c r="J41" s="27"/>
      <c r="K41" s="84"/>
      <c r="O41" s="36"/>
    </row>
    <row r="42" spans="1:16" ht="15" hidden="1" customHeight="1" thickBot="1" x14ac:dyDescent="0.3">
      <c r="A42" s="88"/>
      <c r="B42" s="199"/>
      <c r="C42" s="26"/>
      <c r="D42" s="149"/>
      <c r="E42" s="149"/>
      <c r="F42" s="39"/>
      <c r="G42" s="298"/>
      <c r="H42" s="285"/>
      <c r="I42" s="43"/>
      <c r="J42" s="43"/>
      <c r="K42" s="84"/>
    </row>
    <row r="43" spans="1:16" ht="15" hidden="1" customHeight="1" thickBot="1" x14ac:dyDescent="0.3">
      <c r="A43" s="129"/>
      <c r="B43" s="200"/>
      <c r="C43" s="130"/>
      <c r="D43" s="83"/>
      <c r="E43" s="90"/>
      <c r="F43" s="248"/>
      <c r="G43" s="59"/>
      <c r="H43" s="60"/>
      <c r="I43" s="60"/>
      <c r="J43" s="60"/>
      <c r="K43" s="31"/>
    </row>
    <row r="44" spans="1:16" ht="15" hidden="1" customHeight="1" thickBot="1" x14ac:dyDescent="0.3">
      <c r="A44" s="210"/>
      <c r="B44" s="211"/>
      <c r="C44" s="130"/>
      <c r="D44" s="11"/>
      <c r="E44" s="137"/>
      <c r="F44" s="212"/>
      <c r="G44" s="23"/>
      <c r="H44" s="165"/>
      <c r="I44" s="165"/>
      <c r="J44" s="165"/>
      <c r="K44" s="6"/>
    </row>
    <row r="45" spans="1:16" ht="15.75" thickBot="1" x14ac:dyDescent="0.3">
      <c r="A45" s="380" t="s">
        <v>37</v>
      </c>
      <c r="B45" s="381"/>
      <c r="C45" s="381"/>
      <c r="D45" s="381"/>
      <c r="E45" s="381"/>
      <c r="F45" s="386"/>
      <c r="G45" s="448"/>
      <c r="H45" s="15">
        <f>H33+H35+H40+H41+H42+H37+H38+H39</f>
        <v>0</v>
      </c>
      <c r="I45" s="136">
        <f>I33+I35+I40+I41+I42+I37+I38+I39</f>
        <v>0</v>
      </c>
      <c r="J45" s="136"/>
      <c r="K45" s="63"/>
    </row>
    <row r="46" spans="1:16" ht="15.75" hidden="1" thickBot="1" x14ac:dyDescent="0.3">
      <c r="A46" s="194">
        <v>1</v>
      </c>
      <c r="B46" s="201" t="s">
        <v>24</v>
      </c>
      <c r="C46" s="253"/>
      <c r="D46" s="91"/>
      <c r="E46" s="91"/>
      <c r="F46" s="145"/>
      <c r="G46" s="53"/>
      <c r="H46" s="160"/>
      <c r="I46" s="53"/>
      <c r="J46" s="53"/>
      <c r="K46" s="26"/>
    </row>
    <row r="47" spans="1:16" hidden="1" x14ac:dyDescent="0.25">
      <c r="A47" s="113"/>
      <c r="B47" s="202"/>
      <c r="C47" s="89"/>
      <c r="D47" s="149"/>
      <c r="E47" s="149"/>
      <c r="F47" s="53"/>
      <c r="G47" s="24"/>
      <c r="H47" s="126"/>
      <c r="I47" s="126"/>
      <c r="J47" s="126"/>
      <c r="K47" s="31"/>
    </row>
    <row r="48" spans="1:16" hidden="1" x14ac:dyDescent="0.25">
      <c r="A48" s="113"/>
      <c r="B48" s="202"/>
      <c r="C48" s="92"/>
      <c r="D48" s="174"/>
      <c r="E48" s="10"/>
      <c r="F48" s="53"/>
      <c r="G48" s="24"/>
      <c r="H48" s="126"/>
      <c r="I48" s="126"/>
      <c r="J48" s="126"/>
      <c r="K48" s="31"/>
    </row>
    <row r="49" spans="1:14" ht="15.75" hidden="1" thickBot="1" x14ac:dyDescent="0.3">
      <c r="A49" s="196"/>
      <c r="B49" s="203"/>
      <c r="C49" s="83"/>
      <c r="D49" s="193"/>
      <c r="E49" s="11"/>
      <c r="F49" s="44"/>
      <c r="G49" s="22"/>
      <c r="H49" s="127"/>
      <c r="I49" s="127"/>
      <c r="J49" s="127"/>
      <c r="K49" s="31"/>
    </row>
    <row r="50" spans="1:14" ht="15.75" thickBot="1" x14ac:dyDescent="0.3">
      <c r="A50" s="177"/>
      <c r="B50" s="178"/>
      <c r="C50" s="178" t="s">
        <v>44</v>
      </c>
      <c r="D50" s="178"/>
      <c r="E50" s="179"/>
      <c r="F50" s="177"/>
      <c r="G50" s="179"/>
      <c r="H50" s="15">
        <f>H46+H47+H48+H49</f>
        <v>0</v>
      </c>
      <c r="I50" s="15">
        <f>I46+I47+I48+I49</f>
        <v>0</v>
      </c>
      <c r="J50" s="15"/>
      <c r="K50" s="63"/>
      <c r="N50" s="36"/>
    </row>
    <row r="51" spans="1:14" hidden="1" x14ac:dyDescent="0.25">
      <c r="A51" s="190">
        <v>1</v>
      </c>
      <c r="B51" s="281" t="s">
        <v>30</v>
      </c>
      <c r="C51" s="89"/>
      <c r="D51" s="91"/>
      <c r="E51" s="91"/>
      <c r="F51" s="145"/>
      <c r="G51" s="24"/>
      <c r="H51" s="138"/>
      <c r="I51" s="125"/>
      <c r="J51" s="125"/>
      <c r="K51" s="31"/>
    </row>
    <row r="52" spans="1:14" ht="15.75" hidden="1" thickBot="1" x14ac:dyDescent="0.3">
      <c r="A52" s="128"/>
      <c r="B52" s="205"/>
      <c r="C52" s="92"/>
      <c r="D52" s="149"/>
      <c r="E52" s="149"/>
      <c r="F52" s="145"/>
      <c r="G52" s="24"/>
      <c r="H52" s="138"/>
      <c r="I52" s="126"/>
      <c r="J52" s="126"/>
      <c r="K52" s="31"/>
    </row>
    <row r="53" spans="1:14" hidden="1" x14ac:dyDescent="0.25">
      <c r="A53" s="128"/>
      <c r="B53" s="205"/>
      <c r="C53" s="149"/>
      <c r="D53" s="149"/>
      <c r="E53" s="149"/>
      <c r="F53" s="145"/>
      <c r="G53" s="42"/>
      <c r="H53" s="138"/>
      <c r="I53" s="126"/>
      <c r="J53" s="126"/>
      <c r="K53" s="31"/>
    </row>
    <row r="54" spans="1:14" hidden="1" x14ac:dyDescent="0.25">
      <c r="A54" s="128"/>
      <c r="B54" s="205"/>
      <c r="C54" s="149"/>
      <c r="D54" s="149"/>
      <c r="E54" s="149"/>
      <c r="F54" s="145"/>
      <c r="G54" s="42"/>
      <c r="H54" s="138"/>
      <c r="I54" s="126"/>
      <c r="J54" s="126"/>
      <c r="K54" s="31"/>
    </row>
    <row r="55" spans="1:14" ht="15.75" hidden="1" thickBot="1" x14ac:dyDescent="0.3">
      <c r="A55" s="128"/>
      <c r="B55" s="205"/>
      <c r="C55" s="184"/>
      <c r="D55" s="174"/>
      <c r="E55" s="134"/>
      <c r="F55" s="145"/>
      <c r="G55" s="24"/>
      <c r="H55" s="138"/>
      <c r="I55" s="127"/>
      <c r="J55" s="127"/>
      <c r="K55" s="31"/>
    </row>
    <row r="56" spans="1:14" ht="15.75" hidden="1" thickBot="1" x14ac:dyDescent="0.3">
      <c r="A56" s="195"/>
      <c r="B56" s="206"/>
      <c r="C56" s="193"/>
      <c r="D56" s="182"/>
      <c r="E56" s="155"/>
      <c r="F56" s="254"/>
      <c r="G56" s="61"/>
      <c r="H56" s="47"/>
      <c r="I56" s="47"/>
      <c r="J56" s="47"/>
      <c r="K56" s="31"/>
    </row>
    <row r="57" spans="1:14" hidden="1" x14ac:dyDescent="0.25">
      <c r="A57" s="128">
        <v>2</v>
      </c>
      <c r="B57" s="204" t="s">
        <v>30</v>
      </c>
      <c r="C57" s="89"/>
      <c r="D57" s="91"/>
      <c r="E57" s="21"/>
      <c r="F57" s="222"/>
      <c r="G57" s="41"/>
      <c r="H57" s="50"/>
      <c r="I57" s="50"/>
      <c r="J57" s="125"/>
      <c r="K57" s="31"/>
    </row>
    <row r="58" spans="1:14" ht="15.75" hidden="1" thickBot="1" x14ac:dyDescent="0.3">
      <c r="A58" s="191"/>
      <c r="B58" s="206"/>
      <c r="C58" s="92"/>
      <c r="D58" s="149"/>
      <c r="E58" s="10"/>
      <c r="F58" s="147"/>
      <c r="G58" s="22"/>
      <c r="H58" s="255"/>
      <c r="I58" s="255"/>
      <c r="J58" s="255"/>
      <c r="K58" s="31"/>
    </row>
    <row r="59" spans="1:14" hidden="1" x14ac:dyDescent="0.25">
      <c r="A59" s="416">
        <v>2</v>
      </c>
      <c r="B59" s="449"/>
      <c r="C59" s="181"/>
      <c r="D59" s="387"/>
      <c r="E59" s="94"/>
      <c r="F59" s="389"/>
      <c r="G59" s="434"/>
      <c r="H59" s="379"/>
      <c r="I59" s="379"/>
      <c r="J59" s="379"/>
      <c r="K59" s="243"/>
    </row>
    <row r="60" spans="1:14" ht="15.75" hidden="1" thickBot="1" x14ac:dyDescent="0.3">
      <c r="A60" s="417"/>
      <c r="B60" s="450"/>
      <c r="C60" s="193"/>
      <c r="D60" s="382"/>
      <c r="E60" s="101"/>
      <c r="F60" s="382"/>
      <c r="G60" s="382"/>
      <c r="H60" s="382"/>
      <c r="I60" s="382"/>
      <c r="J60" s="382"/>
      <c r="K60" s="244"/>
    </row>
    <row r="61" spans="1:14" ht="15.75" hidden="1" thickBot="1" x14ac:dyDescent="0.3">
      <c r="A61" s="431">
        <v>3</v>
      </c>
      <c r="B61" s="451"/>
      <c r="C61" s="436"/>
      <c r="D61" s="436"/>
      <c r="E61" s="436"/>
      <c r="F61" s="180"/>
      <c r="G61" s="180"/>
      <c r="H61" s="49"/>
      <c r="I61" s="49"/>
      <c r="J61" s="49"/>
      <c r="K61" s="63"/>
    </row>
    <row r="62" spans="1:14" ht="15.75" hidden="1" thickBot="1" x14ac:dyDescent="0.3">
      <c r="A62" s="435"/>
      <c r="B62" s="450"/>
      <c r="C62" s="437"/>
      <c r="D62" s="437"/>
      <c r="E62" s="437"/>
      <c r="F62" s="180"/>
      <c r="G62" s="180"/>
      <c r="H62" s="32"/>
      <c r="I62" s="32"/>
      <c r="J62" s="32"/>
      <c r="K62" s="63"/>
    </row>
    <row r="63" spans="1:14" hidden="1" x14ac:dyDescent="0.25">
      <c r="A63" s="108">
        <v>3</v>
      </c>
      <c r="B63" s="201"/>
      <c r="C63" s="181"/>
      <c r="D63" s="91"/>
      <c r="E63" s="94"/>
      <c r="F63" s="389"/>
      <c r="G63" s="438"/>
      <c r="H63" s="440"/>
      <c r="I63" s="440"/>
      <c r="J63" s="440"/>
      <c r="K63" s="223"/>
    </row>
    <row r="64" spans="1:14" ht="15.75" hidden="1" thickBot="1" x14ac:dyDescent="0.3">
      <c r="A64" s="176"/>
      <c r="B64" s="193"/>
      <c r="C64" s="193"/>
      <c r="D64" s="83"/>
      <c r="E64" s="107"/>
      <c r="F64" s="382"/>
      <c r="G64" s="439"/>
      <c r="H64" s="401"/>
      <c r="I64" s="401"/>
      <c r="J64" s="401"/>
      <c r="K64" s="244"/>
    </row>
    <row r="65" spans="1:11" ht="15.75" thickBot="1" x14ac:dyDescent="0.3">
      <c r="A65" s="380" t="s">
        <v>16</v>
      </c>
      <c r="B65" s="381"/>
      <c r="C65" s="381"/>
      <c r="D65" s="381"/>
      <c r="E65" s="381"/>
      <c r="F65" s="381"/>
      <c r="G65" s="388"/>
      <c r="H65" s="49">
        <f>H63+H51+H56+H58+H59+H57+H52+H55+H54+H53</f>
        <v>0</v>
      </c>
      <c r="I65" s="49">
        <f>I63+I51+I56+I58+I59+I57+I52+I55+I54+I53</f>
        <v>0</v>
      </c>
      <c r="J65" s="49">
        <f t="shared" ref="J65" si="1">J63+J51+J56+J58+J59+J57+J52+J55+J54+J53</f>
        <v>0</v>
      </c>
      <c r="K65" s="63"/>
    </row>
    <row r="66" spans="1:11" ht="15.75" hidden="1" thickBot="1" x14ac:dyDescent="0.3">
      <c r="A66" s="194">
        <v>1</v>
      </c>
      <c r="B66" s="201" t="s">
        <v>26</v>
      </c>
      <c r="C66" s="89"/>
      <c r="D66" s="91"/>
      <c r="E66" s="91"/>
      <c r="F66" s="91"/>
      <c r="G66" s="153"/>
      <c r="H66" s="246"/>
      <c r="I66" s="276"/>
      <c r="J66" s="192"/>
      <c r="K66" s="223"/>
    </row>
    <row r="67" spans="1:11" ht="15.75" hidden="1" thickBot="1" x14ac:dyDescent="0.3">
      <c r="A67" s="196"/>
      <c r="B67" s="203"/>
      <c r="C67" s="90"/>
      <c r="D67" s="83"/>
      <c r="E67" s="83"/>
      <c r="F67" s="83"/>
      <c r="G67" s="154"/>
      <c r="H67" s="151"/>
      <c r="I67" s="151"/>
      <c r="J67" s="151"/>
      <c r="K67" s="223"/>
    </row>
    <row r="68" spans="1:11" ht="15.75" hidden="1" thickBot="1" x14ac:dyDescent="0.3">
      <c r="A68" s="113"/>
      <c r="B68" s="202"/>
      <c r="C68" s="92"/>
      <c r="D68" s="149"/>
      <c r="E68" s="149"/>
      <c r="F68" s="149"/>
      <c r="G68" s="152"/>
      <c r="H68" s="151"/>
      <c r="I68" s="151"/>
      <c r="J68" s="151"/>
      <c r="K68" s="223"/>
    </row>
    <row r="69" spans="1:11" ht="15.75" hidden="1" thickBot="1" x14ac:dyDescent="0.3">
      <c r="A69" s="196"/>
      <c r="B69" s="203"/>
      <c r="C69" s="92"/>
      <c r="D69" s="83"/>
      <c r="E69" s="83"/>
      <c r="F69" s="83"/>
      <c r="G69" s="148"/>
      <c r="H69" s="242"/>
      <c r="I69" s="275"/>
      <c r="J69" s="182"/>
      <c r="K69" s="244"/>
    </row>
    <row r="70" spans="1:11" ht="15.75" hidden="1" thickBot="1" x14ac:dyDescent="0.3">
      <c r="A70" s="123">
        <v>2</v>
      </c>
      <c r="B70" s="201" t="s">
        <v>24</v>
      </c>
      <c r="C70" s="120"/>
      <c r="D70" s="201"/>
      <c r="E70" s="201"/>
      <c r="F70" s="89"/>
      <c r="G70" s="201"/>
      <c r="H70" s="207"/>
      <c r="I70" s="207"/>
      <c r="J70" s="207"/>
      <c r="K70" s="250"/>
    </row>
    <row r="71" spans="1:11" ht="15.75" hidden="1" thickBot="1" x14ac:dyDescent="0.3">
      <c r="A71" s="122"/>
      <c r="B71" s="203"/>
      <c r="C71" s="124"/>
      <c r="D71" s="196"/>
      <c r="E71" s="196"/>
      <c r="F71" s="196"/>
      <c r="G71" s="196"/>
      <c r="H71" s="49"/>
      <c r="I71" s="49"/>
      <c r="J71" s="49"/>
      <c r="K71" s="63"/>
    </row>
    <row r="72" spans="1:11" ht="15.75" thickBot="1" x14ac:dyDescent="0.3">
      <c r="A72" s="183"/>
      <c r="B72" s="386" t="s">
        <v>15</v>
      </c>
      <c r="C72" s="381"/>
      <c r="D72" s="386"/>
      <c r="E72" s="386"/>
      <c r="F72" s="386"/>
      <c r="G72" s="386"/>
      <c r="H72" s="49">
        <f>H70+H66+H67</f>
        <v>0</v>
      </c>
      <c r="I72" s="49">
        <f>I70+I66+I67</f>
        <v>0</v>
      </c>
      <c r="J72" s="49"/>
      <c r="K72" s="63"/>
    </row>
    <row r="73" spans="1:11" ht="16.5" thickBot="1" x14ac:dyDescent="0.3">
      <c r="A73" s="13"/>
      <c r="B73" s="14"/>
      <c r="C73" s="14"/>
      <c r="D73" s="381" t="s">
        <v>34</v>
      </c>
      <c r="E73" s="381"/>
      <c r="F73" s="14"/>
      <c r="G73" s="14"/>
      <c r="H73" s="98">
        <f>H11+H32+H45+H65+H50</f>
        <v>7532.94</v>
      </c>
      <c r="I73" s="98">
        <f t="shared" ref="I73:J73" si="2">I11+I32+I45+I65</f>
        <v>0</v>
      </c>
      <c r="J73" s="98">
        <f t="shared" si="2"/>
        <v>0</v>
      </c>
      <c r="K73" s="227"/>
    </row>
    <row r="75" spans="1:11" x14ac:dyDescent="0.25">
      <c r="J75" s="36"/>
      <c r="K75" s="36"/>
    </row>
    <row r="76" spans="1:11" x14ac:dyDescent="0.25">
      <c r="J76" s="36"/>
      <c r="K76" s="36"/>
    </row>
    <row r="84" spans="6:6" x14ac:dyDescent="0.25">
      <c r="F84" s="82"/>
    </row>
  </sheetData>
  <mergeCells count="32"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  <mergeCell ref="A32:G32"/>
    <mergeCell ref="A45:G45"/>
    <mergeCell ref="A59:A60"/>
    <mergeCell ref="B59:B60"/>
    <mergeCell ref="D59:D60"/>
    <mergeCell ref="F59:F60"/>
    <mergeCell ref="G59:G60"/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 AUG.22</vt:lpstr>
      <vt:lpstr>PENS 50% IUL.2022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2022-10-20T08:10:40Z</cp:lastPrinted>
  <dcterms:created xsi:type="dcterms:W3CDTF">2018-07-04T12:33:56Z</dcterms:created>
  <dcterms:modified xsi:type="dcterms:W3CDTF">2022-11-14T14:43:15Z</dcterms:modified>
</cp:coreProperties>
</file>